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CEI 3 этапа" sheetId="1" r:id="rId1"/>
    <sheet name="CEI 5 этапов" sheetId="2" r:id="rId2"/>
  </sheets>
  <definedNames>
    <definedName name="_xlnm.Print_Titles" localSheetId="0">'CEI 3 этапа'!$8:$11</definedName>
    <definedName name="_xlnm.Print_Titles" localSheetId="1">'CEI 5 этапов'!$7:$12</definedName>
    <definedName name="_xlnm.Print_Area" localSheetId="0">'CEI 3 этапа'!$A$2:$T$44</definedName>
    <definedName name="_xlnm.Print_Area" localSheetId="1">'CEI 5 этапов'!$A$2:$T$48</definedName>
  </definedNames>
  <calcPr fullCalcOnLoad="1" refMode="R1C1"/>
</workbook>
</file>

<file path=xl/sharedStrings.xml><?xml version="1.0" encoding="utf-8"?>
<sst xmlns="http://schemas.openxmlformats.org/spreadsheetml/2006/main" count="217" uniqueCount="99">
  <si>
    <t>Endurance</t>
  </si>
  <si>
    <t>RUS</t>
  </si>
  <si>
    <t>President of Ground Jury:</t>
  </si>
  <si>
    <t>Place</t>
  </si>
  <si>
    <t>INTERNATIONAL COMPETITION</t>
  </si>
  <si>
    <t>FINAL RESULTS</t>
  </si>
  <si>
    <r>
      <t xml:space="preserve">Place
</t>
    </r>
    <r>
      <rPr>
        <sz val="9"/>
        <rFont val="Verdana"/>
        <family val="2"/>
      </rPr>
      <t>Место</t>
    </r>
  </si>
  <si>
    <r>
      <t xml:space="preserve">Show №
</t>
    </r>
    <r>
      <rPr>
        <sz val="9"/>
        <rFont val="Verdana"/>
        <family val="2"/>
      </rPr>
      <t>Стартовый №</t>
    </r>
  </si>
  <si>
    <r>
      <t xml:space="preserve">Nationality
</t>
    </r>
    <r>
      <rPr>
        <sz val="9"/>
        <rFont val="Verdana"/>
        <family val="2"/>
      </rPr>
      <t>Национальность</t>
    </r>
  </si>
  <si>
    <r>
      <t xml:space="preserve">FEI (ID) Number
</t>
    </r>
    <r>
      <rPr>
        <sz val="9"/>
        <rFont val="Verdana"/>
        <family val="2"/>
      </rPr>
      <t>Рег.№ FEI</t>
    </r>
  </si>
  <si>
    <r>
      <t xml:space="preserve">Horse's Name
</t>
    </r>
    <r>
      <rPr>
        <sz val="9"/>
        <rFont val="Verdana"/>
        <family val="2"/>
      </rPr>
      <t>Лошадь</t>
    </r>
  </si>
  <si>
    <r>
      <t xml:space="preserve">FEI Passport (ID) Number
</t>
    </r>
    <r>
      <rPr>
        <sz val="9"/>
        <rFont val="Verdana"/>
        <family val="2"/>
      </rPr>
      <t>Рег.№ FEI</t>
    </r>
  </si>
  <si>
    <r>
      <t>Owner</t>
    </r>
    <r>
      <rPr>
        <sz val="9"/>
        <rFont val="Verdana"/>
        <family val="2"/>
      </rPr>
      <t xml:space="preserve">
Владелец</t>
    </r>
  </si>
  <si>
    <r>
      <t xml:space="preserve">Sex/Age
</t>
    </r>
    <r>
      <rPr>
        <sz val="9"/>
        <rFont val="Verdana"/>
        <family val="2"/>
      </rPr>
      <t>Пол/г.р.</t>
    </r>
  </si>
  <si>
    <r>
      <t xml:space="preserve">Country of birth
</t>
    </r>
    <r>
      <rPr>
        <sz val="9"/>
        <rFont val="Verdana"/>
        <family val="2"/>
      </rPr>
      <t>Страна рожд.</t>
    </r>
  </si>
  <si>
    <r>
      <t xml:space="preserve">Studbook
</t>
    </r>
    <r>
      <rPr>
        <sz val="9"/>
        <rFont val="Verdana"/>
        <family val="2"/>
      </rPr>
      <t>Порода</t>
    </r>
  </si>
  <si>
    <r>
      <t xml:space="preserve">Phase
</t>
    </r>
    <r>
      <rPr>
        <sz val="9"/>
        <rFont val="Verdana"/>
        <family val="2"/>
      </rPr>
      <t>Этап</t>
    </r>
  </si>
  <si>
    <t>1 Phase:</t>
  </si>
  <si>
    <t>km</t>
  </si>
  <si>
    <t>Hold In</t>
  </si>
  <si>
    <t>Phase</t>
  </si>
  <si>
    <t>2 Phase:</t>
  </si>
  <si>
    <t>Время отдыха</t>
  </si>
  <si>
    <t>3 Phase:</t>
  </si>
  <si>
    <r>
      <t>Start</t>
    </r>
    <r>
      <rPr>
        <sz val="9"/>
        <rFont val="Verdana"/>
        <family val="2"/>
      </rPr>
      <t xml:space="preserve">
Время
старта</t>
    </r>
  </si>
  <si>
    <r>
      <t>Arrival</t>
    </r>
    <r>
      <rPr>
        <sz val="9"/>
        <rFont val="Verdana"/>
        <family val="2"/>
      </rPr>
      <t xml:space="preserve">
Время
финиша</t>
    </r>
  </si>
  <si>
    <r>
      <t>Vet In</t>
    </r>
    <r>
      <rPr>
        <sz val="9"/>
        <rFont val="Verdana"/>
        <family val="2"/>
      </rPr>
      <t xml:space="preserve">
Вход в
вет.зону</t>
    </r>
  </si>
  <si>
    <r>
      <t>In Time</t>
    </r>
    <r>
      <rPr>
        <sz val="9"/>
        <rFont val="Verdana"/>
        <family val="2"/>
      </rPr>
      <t xml:space="preserve">
Время
восстан.</t>
    </r>
  </si>
  <si>
    <r>
      <t>Ride Time</t>
    </r>
    <r>
      <rPr>
        <sz val="9"/>
        <rFont val="Verdana"/>
        <family val="2"/>
      </rPr>
      <t xml:space="preserve">
Время 
на этапе</t>
    </r>
  </si>
  <si>
    <r>
      <t>Phase Speed</t>
    </r>
    <r>
      <rPr>
        <sz val="9"/>
        <rFont val="Verdana"/>
        <family val="2"/>
      </rPr>
      <t xml:space="preserve">
Скорость
на этапе</t>
    </r>
  </si>
  <si>
    <r>
      <t>Average Speed</t>
    </r>
    <r>
      <rPr>
        <sz val="9"/>
        <rFont val="Verdana"/>
        <family val="2"/>
      </rPr>
      <t xml:space="preserve">
Средняя 
скорость</t>
    </r>
  </si>
  <si>
    <r>
      <t>Total Time</t>
    </r>
    <r>
      <rPr>
        <sz val="9"/>
        <color indexed="8"/>
        <rFont val="Verdana"/>
        <family val="2"/>
      </rPr>
      <t xml:space="preserve">
Общее
время</t>
    </r>
  </si>
  <si>
    <r>
      <t xml:space="preserve">Owner
</t>
    </r>
    <r>
      <rPr>
        <sz val="9"/>
        <rFont val="Verdana"/>
        <family val="2"/>
      </rPr>
      <t>Владелец</t>
    </r>
  </si>
  <si>
    <t>4 Phase:</t>
  </si>
  <si>
    <t>5 Phase:</t>
  </si>
  <si>
    <t xml:space="preserve">INTERNATIONAL COMPETITION </t>
  </si>
  <si>
    <t>Rider_ID</t>
  </si>
  <si>
    <t>Horse_ID</t>
  </si>
  <si>
    <t>SPh</t>
  </si>
  <si>
    <t>SAver</t>
  </si>
  <si>
    <t>TTime</t>
  </si>
  <si>
    <t>BATYROV Aslan
БАТЫРОВ Аслан</t>
  </si>
  <si>
    <t>105AO03</t>
  </si>
  <si>
    <t>KALOV Mukhamed
КАЛОВ Мухамед</t>
  </si>
  <si>
    <t>KAUNINA Maria
КАУНИНА Мария</t>
  </si>
  <si>
    <t>SNEGUROCHKA
СНЕГУРОЧКА</t>
  </si>
  <si>
    <t>DIGOR
ДИГОР</t>
  </si>
  <si>
    <t>DJAKARTA
ДЖАКАРТА</t>
  </si>
  <si>
    <t>PASHA
ПАША</t>
  </si>
  <si>
    <t>106GT49</t>
  </si>
  <si>
    <t>105QF29</t>
  </si>
  <si>
    <t>106JD42</t>
  </si>
  <si>
    <t>106IY20</t>
  </si>
  <si>
    <t>Arabian
Арабская</t>
  </si>
  <si>
    <t>Halfbred
Полукровная</t>
  </si>
  <si>
    <t>Kabardian
Кабардинская</t>
  </si>
  <si>
    <t>S/09
Ж/09</t>
  </si>
  <si>
    <t>S/08
Ж/08</t>
  </si>
  <si>
    <t>M/08
К/08</t>
  </si>
  <si>
    <t>M/11
К/11</t>
  </si>
  <si>
    <t>G/12
M/12</t>
  </si>
  <si>
    <t>Melbard N.
Мельбард Н.</t>
  </si>
  <si>
    <t>Bichkanov M.
Бичканов М.</t>
  </si>
  <si>
    <t>Egorova N.
Егорова Н.</t>
  </si>
  <si>
    <t>Sibekov A.
Сибеков А.</t>
  </si>
  <si>
    <t>GYATOV Shamil
ГЯТОВ Шамиль</t>
  </si>
  <si>
    <t>HUPSEGENOV Zalim
ХУПСЕРГЕНОВ Залим</t>
  </si>
  <si>
    <t>SIBEKOV Artur
СИБЕКОВ Артур</t>
  </si>
  <si>
    <t>GEKIEV Alan</t>
  </si>
  <si>
    <t>104VV40</t>
  </si>
  <si>
    <t>Anglo-Terskaya
Англо-Терская</t>
  </si>
  <si>
    <t>Gekiev R.
Гекиев Р.</t>
  </si>
  <si>
    <t>BARS
БАРС</t>
  </si>
  <si>
    <t>106GD43</t>
  </si>
  <si>
    <t>106GD48</t>
  </si>
  <si>
    <t>106SI40</t>
  </si>
  <si>
    <t>ABREK
АБРЕК</t>
  </si>
  <si>
    <t>BARKAS
БАРКАС</t>
  </si>
  <si>
    <t>S/12
Ж/12</t>
  </si>
  <si>
    <t>G/07
M/07</t>
  </si>
  <si>
    <t>106GD42</t>
  </si>
  <si>
    <t>BEK
БЕК</t>
  </si>
  <si>
    <t>Hupsergenov Z.
Хупсергенов З.</t>
  </si>
  <si>
    <t>S/11
Ж/11</t>
  </si>
  <si>
    <t>МЕ</t>
  </si>
  <si>
    <t>GA</t>
  </si>
  <si>
    <t>Maroz Alena 3*</t>
  </si>
  <si>
    <t>FTQ
FTС</t>
  </si>
  <si>
    <t>FTQ
OT</t>
  </si>
  <si>
    <t>CEI 1* 80 km</t>
  </si>
  <si>
    <t>CEI 2* 120 km</t>
  </si>
  <si>
    <t>CEIYJ 2* 120 km</t>
  </si>
  <si>
    <t>Kabardino-Balkar Republic, Nartan, KFKH Gueren</t>
  </si>
  <si>
    <t xml:space="preserve">NART
НАРТ
</t>
  </si>
  <si>
    <r>
      <t xml:space="preserve">Rider's Full Name
</t>
    </r>
    <r>
      <rPr>
        <sz val="9"/>
        <rFont val="Verdana"/>
        <family val="2"/>
      </rPr>
      <t xml:space="preserve"> Всадник</t>
    </r>
  </si>
  <si>
    <t>MAKHOV AKHMED
МАХОВ Ахмед</t>
  </si>
  <si>
    <t>ZUKHOV Zamir
ЗУХОВ Замир</t>
  </si>
  <si>
    <t>KIPOV Chamil
КИПОВ Шамиль</t>
  </si>
  <si>
    <t>NORBIDII
НОРБИДИЙ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</si>
</sst>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10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11"/>
      <name val="Arial"/>
      <family val="2"/>
    </font>
    <font>
      <sz val="14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58" applyFont="1" applyAlignment="1" applyProtection="1">
      <alignment vertical="center" wrapText="1"/>
      <protection locked="0"/>
    </xf>
    <xf numFmtId="0" fontId="2" fillId="0" borderId="0" xfId="58" applyAlignment="1" applyProtection="1">
      <alignment vertical="center"/>
      <protection locked="0"/>
    </xf>
    <xf numFmtId="0" fontId="5" fillId="0" borderId="0" xfId="58" applyFont="1" applyAlignment="1" applyProtection="1">
      <alignment vertical="center"/>
      <protection locked="0"/>
    </xf>
    <xf numFmtId="0" fontId="7" fillId="0" borderId="0" xfId="58" applyFont="1" applyProtection="1">
      <alignment/>
      <protection locked="0"/>
    </xf>
    <xf numFmtId="0" fontId="7" fillId="0" borderId="0" xfId="58" applyFont="1" applyAlignment="1" applyProtection="1">
      <alignment wrapText="1"/>
      <protection locked="0"/>
    </xf>
    <xf numFmtId="0" fontId="7" fillId="0" borderId="0" xfId="58" applyFont="1" applyAlignment="1" applyProtection="1">
      <alignment shrinkToFit="1"/>
      <protection locked="0"/>
    </xf>
    <xf numFmtId="0" fontId="8" fillId="0" borderId="0" xfId="58" applyFont="1" applyProtection="1">
      <alignment/>
      <protection locked="0"/>
    </xf>
    <xf numFmtId="0" fontId="4" fillId="0" borderId="0" xfId="58" applyFont="1" applyFill="1" applyBorder="1" applyAlignment="1" applyProtection="1">
      <alignment horizontal="center" vertical="center"/>
      <protection locked="0"/>
    </xf>
    <xf numFmtId="0" fontId="7" fillId="0" borderId="0" xfId="59" applyFont="1" applyAlignment="1" applyProtection="1">
      <alignment vertical="center"/>
      <protection locked="0"/>
    </xf>
    <xf numFmtId="0" fontId="3" fillId="0" borderId="0" xfId="56" applyFont="1" applyAlignment="1" applyProtection="1">
      <alignment vertical="center"/>
      <protection locked="0"/>
    </xf>
    <xf numFmtId="0" fontId="2" fillId="0" borderId="0" xfId="56" applyFont="1" applyAlignment="1" applyProtection="1">
      <alignment vertical="center"/>
      <protection locked="0"/>
    </xf>
    <xf numFmtId="0" fontId="4" fillId="0" borderId="0" xfId="58" applyFont="1" applyAlignment="1" applyProtection="1">
      <alignment vertical="center" wrapText="1"/>
      <protection locked="0"/>
    </xf>
    <xf numFmtId="0" fontId="2" fillId="0" borderId="0" xfId="58" applyFont="1" applyAlignment="1" applyProtection="1">
      <alignment vertical="center"/>
      <protection locked="0"/>
    </xf>
    <xf numFmtId="0" fontId="6" fillId="0" borderId="0" xfId="58" applyFont="1" applyAlignment="1" applyProtection="1">
      <alignment vertical="center"/>
      <protection locked="0"/>
    </xf>
    <xf numFmtId="0" fontId="15" fillId="0" borderId="0" xfId="58" applyFont="1" applyAlignment="1" applyProtection="1">
      <alignment vertical="center"/>
      <protection locked="0"/>
    </xf>
    <xf numFmtId="0" fontId="16" fillId="0" borderId="0" xfId="58" applyFont="1" applyAlignment="1" applyProtection="1">
      <alignment vertical="center"/>
      <protection locked="0"/>
    </xf>
    <xf numFmtId="0" fontId="9" fillId="32" borderId="10" xfId="52" applyFont="1" applyFill="1" applyBorder="1" applyAlignment="1" applyProtection="1">
      <alignment horizontal="right" vertical="center"/>
      <protection locked="0"/>
    </xf>
    <xf numFmtId="0" fontId="14" fillId="32" borderId="11" xfId="52" applyFont="1" applyFill="1" applyBorder="1" applyAlignment="1" applyProtection="1">
      <alignment horizontal="center" vertical="center"/>
      <protection locked="0"/>
    </xf>
    <xf numFmtId="0" fontId="9" fillId="32" borderId="11" xfId="52" applyFont="1" applyFill="1" applyBorder="1" applyAlignment="1" applyProtection="1">
      <alignment vertical="center"/>
      <protection locked="0"/>
    </xf>
    <xf numFmtId="0" fontId="9" fillId="32" borderId="11" xfId="52" applyFont="1" applyFill="1" applyBorder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vertical="center"/>
      <protection locked="0"/>
    </xf>
    <xf numFmtId="0" fontId="9" fillId="32" borderId="12" xfId="52" applyFont="1" applyFill="1" applyBorder="1" applyAlignment="1" applyProtection="1">
      <alignment horizontal="right" vertical="center"/>
      <protection locked="0"/>
    </xf>
    <xf numFmtId="0" fontId="14" fillId="32" borderId="0" xfId="52" applyFont="1" applyFill="1" applyBorder="1" applyAlignment="1" applyProtection="1">
      <alignment horizontal="center" vertical="center"/>
      <protection locked="0"/>
    </xf>
    <xf numFmtId="0" fontId="9" fillId="32" borderId="0" xfId="52" applyFont="1" applyFill="1" applyBorder="1" applyAlignment="1" applyProtection="1">
      <alignment vertical="center"/>
      <protection locked="0"/>
    </xf>
    <xf numFmtId="0" fontId="9" fillId="32" borderId="0" xfId="52" applyFont="1" applyFill="1" applyBorder="1" applyAlignment="1" applyProtection="1">
      <alignment horizontal="right" vertic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9" fillId="32" borderId="13" xfId="52" applyFont="1" applyFill="1" applyBorder="1" applyAlignment="1" applyProtection="1">
      <alignment horizontal="right" vertical="center"/>
      <protection locked="0"/>
    </xf>
    <xf numFmtId="0" fontId="14" fillId="32" borderId="14" xfId="52" applyFont="1" applyFill="1" applyBorder="1" applyAlignment="1" applyProtection="1">
      <alignment horizontal="center" vertical="center"/>
      <protection locked="0"/>
    </xf>
    <xf numFmtId="0" fontId="9" fillId="32" borderId="14" xfId="52" applyFont="1" applyFill="1" applyBorder="1" applyAlignment="1" applyProtection="1">
      <alignment vertical="center"/>
      <protection locked="0"/>
    </xf>
    <xf numFmtId="0" fontId="9" fillId="32" borderId="14" xfId="52" applyFont="1" applyFill="1" applyBorder="1" applyAlignment="1" applyProtection="1">
      <alignment horizontal="right" vertical="center"/>
      <protection locked="0"/>
    </xf>
    <xf numFmtId="0" fontId="9" fillId="32" borderId="14" xfId="52" applyFont="1" applyFill="1" applyBorder="1" applyAlignment="1" applyProtection="1">
      <alignment horizontal="center" vertical="center"/>
      <protection locked="0"/>
    </xf>
    <xf numFmtId="0" fontId="7" fillId="32" borderId="15" xfId="52" applyFont="1" applyFill="1" applyBorder="1" applyAlignment="1" applyProtection="1">
      <alignment horizontal="center" vertical="center" wrapText="1"/>
      <protection locked="0"/>
    </xf>
    <xf numFmtId="180" fontId="7" fillId="32" borderId="15" xfId="54" applyNumberFormat="1" applyFont="1" applyFill="1" applyBorder="1" applyAlignment="1" applyProtection="1">
      <alignment horizontal="center" vertical="center" wrapText="1"/>
      <protection locked="0"/>
    </xf>
    <xf numFmtId="180" fontId="7" fillId="32" borderId="15" xfId="52" applyNumberFormat="1" applyFont="1" applyFill="1" applyBorder="1" applyAlignment="1" applyProtection="1">
      <alignment horizontal="center" vertical="center" wrapText="1"/>
      <protection locked="0"/>
    </xf>
    <xf numFmtId="2" fontId="7" fillId="32" borderId="15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6" applyFont="1" applyBorder="1" applyAlignment="1" applyProtection="1">
      <alignment horizontal="center" vertical="center" wrapText="1"/>
      <protection locked="0"/>
    </xf>
    <xf numFmtId="180" fontId="9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6" applyFont="1" applyAlignment="1" applyProtection="1">
      <alignment vertical="center"/>
      <protection locked="0"/>
    </xf>
    <xf numFmtId="0" fontId="4" fillId="0" borderId="17" xfId="56" applyFont="1" applyBorder="1" applyAlignment="1" applyProtection="1">
      <alignment horizontal="center" vertical="center" wrapText="1"/>
      <protection locked="0"/>
    </xf>
    <xf numFmtId="180" fontId="9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6" applyFont="1" applyBorder="1" applyAlignment="1" applyProtection="1">
      <alignment horizontal="center" vertical="center" wrapText="1"/>
      <protection locked="0"/>
    </xf>
    <xf numFmtId="180" fontId="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7" applyFont="1" applyBorder="1" applyAlignment="1" applyProtection="1">
      <alignment horizontal="center" vertical="center" wrapText="1"/>
      <protection locked="0"/>
    </xf>
    <xf numFmtId="0" fontId="11" fillId="0" borderId="0" xfId="60" applyFont="1" applyBorder="1" applyAlignment="1" applyProtection="1">
      <alignment horizontal="left" vertical="center" wrapText="1"/>
      <protection locked="0"/>
    </xf>
    <xf numFmtId="0" fontId="12" fillId="0" borderId="0" xfId="60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center" vertical="center"/>
      <protection locked="0"/>
    </xf>
    <xf numFmtId="49" fontId="12" fillId="0" borderId="0" xfId="60" applyNumberFormat="1" applyFont="1" applyBorder="1" applyAlignment="1" applyProtection="1">
      <alignment horizontal="center" vertical="center"/>
      <protection locked="0"/>
    </xf>
    <xf numFmtId="0" fontId="12" fillId="0" borderId="0" xfId="56" applyFont="1" applyBorder="1" applyAlignment="1" applyProtection="1">
      <alignment horizontal="center" vertical="center" wrapText="1"/>
      <protection locked="0"/>
    </xf>
    <xf numFmtId="0" fontId="4" fillId="0" borderId="0" xfId="56" applyFont="1" applyBorder="1" applyAlignment="1" applyProtection="1">
      <alignment horizontal="center" vertical="center" wrapText="1"/>
      <protection locked="0"/>
    </xf>
    <xf numFmtId="21" fontId="9" fillId="0" borderId="0" xfId="52" applyNumberFormat="1" applyFont="1" applyBorder="1" applyAlignment="1" applyProtection="1">
      <alignment horizontal="center" vertical="center"/>
      <protection locked="0"/>
    </xf>
    <xf numFmtId="180" fontId="9" fillId="0" borderId="0" xfId="54" applyNumberFormat="1" applyFont="1" applyFill="1" applyBorder="1" applyAlignment="1" applyProtection="1">
      <alignment horizontal="center" vertical="center" wrapText="1"/>
      <protection locked="0"/>
    </xf>
    <xf numFmtId="180" fontId="9" fillId="0" borderId="0" xfId="52" applyNumberFormat="1" applyFont="1" applyBorder="1" applyAlignment="1" applyProtection="1">
      <alignment horizontal="center" vertical="center"/>
      <protection locked="0"/>
    </xf>
    <xf numFmtId="2" fontId="9" fillId="0" borderId="0" xfId="52" applyNumberFormat="1" applyFont="1" applyBorder="1" applyAlignment="1" applyProtection="1">
      <alignment horizontal="center" vertical="center"/>
      <protection locked="0"/>
    </xf>
    <xf numFmtId="180" fontId="17" fillId="0" borderId="0" xfId="54" applyNumberFormat="1" applyFont="1" applyBorder="1" applyAlignment="1" applyProtection="1">
      <alignment horizontal="center" vertical="center"/>
      <protection locked="0"/>
    </xf>
    <xf numFmtId="0" fontId="4" fillId="0" borderId="0" xfId="56" applyFont="1" applyAlignment="1" applyProtection="1">
      <alignment vertical="center"/>
      <protection locked="0"/>
    </xf>
    <xf numFmtId="0" fontId="7" fillId="32" borderId="18" xfId="52" applyFont="1" applyFill="1" applyBorder="1" applyAlignment="1" applyProtection="1">
      <alignment horizontal="center" vertical="center" wrapText="1"/>
      <protection locked="0"/>
    </xf>
    <xf numFmtId="180" fontId="7" fillId="32" borderId="18" xfId="54" applyNumberFormat="1" applyFont="1" applyFill="1" applyBorder="1" applyAlignment="1" applyProtection="1">
      <alignment horizontal="center" vertical="center" wrapText="1"/>
      <protection locked="0"/>
    </xf>
    <xf numFmtId="180" fontId="7" fillId="32" borderId="18" xfId="52" applyNumberFormat="1" applyFont="1" applyFill="1" applyBorder="1" applyAlignment="1" applyProtection="1">
      <alignment horizontal="center" vertical="center" wrapText="1"/>
      <protection locked="0"/>
    </xf>
    <xf numFmtId="2" fontId="7" fillId="32" borderId="18" xfId="52" applyNumberFormat="1" applyFont="1" applyFill="1" applyBorder="1" applyAlignment="1" applyProtection="1">
      <alignment horizontal="center" vertical="center" wrapText="1"/>
      <protection locked="0"/>
    </xf>
    <xf numFmtId="21" fontId="9" fillId="0" borderId="16" xfId="52" applyNumberFormat="1" applyFont="1" applyFill="1" applyBorder="1" applyAlignment="1" applyProtection="1">
      <alignment horizontal="center" vertical="center"/>
      <protection locked="0"/>
    </xf>
    <xf numFmtId="180" fontId="9" fillId="0" borderId="16" xfId="52" applyNumberFormat="1" applyFont="1" applyFill="1" applyBorder="1" applyAlignment="1" applyProtection="1">
      <alignment horizontal="center" vertical="center"/>
      <protection locked="0"/>
    </xf>
    <xf numFmtId="180" fontId="9" fillId="0" borderId="17" xfId="52" applyNumberFormat="1" applyFont="1" applyFill="1" applyBorder="1" applyAlignment="1" applyProtection="1">
      <alignment horizontal="center" vertical="center"/>
      <protection locked="0"/>
    </xf>
    <xf numFmtId="180" fontId="9" fillId="0" borderId="18" xfId="52" applyNumberFormat="1" applyFont="1" applyFill="1" applyBorder="1" applyAlignment="1" applyProtection="1">
      <alignment horizontal="center" vertical="center"/>
      <protection locked="0"/>
    </xf>
    <xf numFmtId="0" fontId="2" fillId="33" borderId="0" xfId="56" applyFont="1" applyFill="1" applyAlignment="1" applyProtection="1">
      <alignment horizontal="center" vertical="center"/>
      <protection locked="0"/>
    </xf>
    <xf numFmtId="0" fontId="2" fillId="0" borderId="0" xfId="56" applyFont="1" applyAlignment="1" applyProtection="1">
      <alignment horizontal="center" vertical="center"/>
      <protection locked="0"/>
    </xf>
    <xf numFmtId="21" fontId="9" fillId="0" borderId="17" xfId="52" applyNumberFormat="1" applyFont="1" applyFill="1" applyBorder="1" applyAlignment="1" applyProtection="1">
      <alignment horizontal="center" vertical="center"/>
      <protection locked="0"/>
    </xf>
    <xf numFmtId="21" fontId="9" fillId="0" borderId="18" xfId="52" applyNumberFormat="1" applyFont="1" applyFill="1" applyBorder="1" applyAlignment="1" applyProtection="1">
      <alignment horizontal="center" vertical="center"/>
      <protection locked="0"/>
    </xf>
    <xf numFmtId="21" fontId="9" fillId="34" borderId="16" xfId="52" applyNumberFormat="1" applyFont="1" applyFill="1" applyBorder="1" applyAlignment="1" applyProtection="1">
      <alignment horizontal="center" vertical="center"/>
      <protection locked="0"/>
    </xf>
    <xf numFmtId="2" fontId="9" fillId="0" borderId="16" xfId="52" applyNumberFormat="1" applyFont="1" applyFill="1" applyBorder="1" applyAlignment="1" applyProtection="1">
      <alignment horizontal="center" vertical="center"/>
      <protection locked="0"/>
    </xf>
    <xf numFmtId="2" fontId="9" fillId="0" borderId="17" xfId="52" applyNumberFormat="1" applyFont="1" applyFill="1" applyBorder="1" applyAlignment="1" applyProtection="1">
      <alignment horizontal="center" vertical="center"/>
      <protection locked="0"/>
    </xf>
    <xf numFmtId="2" fontId="9" fillId="0" borderId="18" xfId="52" applyNumberFormat="1" applyFont="1" applyFill="1" applyBorder="1" applyAlignment="1" applyProtection="1">
      <alignment horizontal="center" vertical="center"/>
      <protection locked="0"/>
    </xf>
    <xf numFmtId="21" fontId="9" fillId="34" borderId="19" xfId="52" applyNumberFormat="1" applyFont="1" applyFill="1" applyBorder="1" applyAlignment="1" applyProtection="1">
      <alignment horizontal="center" vertical="center"/>
      <protection locked="0"/>
    </xf>
    <xf numFmtId="21" fontId="14" fillId="32" borderId="20" xfId="52" applyNumberFormat="1" applyFont="1" applyFill="1" applyBorder="1" applyAlignment="1" applyProtection="1">
      <alignment horizontal="center" vertical="center"/>
      <protection locked="0"/>
    </xf>
    <xf numFmtId="21" fontId="14" fillId="32" borderId="21" xfId="52" applyNumberFormat="1" applyFont="1" applyFill="1" applyBorder="1" applyAlignment="1" applyProtection="1">
      <alignment horizontal="center" vertical="center"/>
      <protection locked="0"/>
    </xf>
    <xf numFmtId="21" fontId="14" fillId="32" borderId="22" xfId="52" applyNumberFormat="1" applyFont="1" applyFill="1" applyBorder="1" applyAlignment="1" applyProtection="1">
      <alignment horizontal="center" vertical="center"/>
      <protection locked="0"/>
    </xf>
    <xf numFmtId="180" fontId="17" fillId="32" borderId="23" xfId="54" applyNumberFormat="1" applyFont="1" applyFill="1" applyBorder="1" applyAlignment="1" applyProtection="1">
      <alignment horizontal="center" vertical="center" wrapText="1"/>
      <protection locked="0"/>
    </xf>
    <xf numFmtId="180" fontId="17" fillId="32" borderId="24" xfId="54" applyNumberFormat="1" applyFont="1" applyFill="1" applyBorder="1" applyAlignment="1" applyProtection="1">
      <alignment horizontal="center" vertical="center" wrapText="1"/>
      <protection locked="0"/>
    </xf>
    <xf numFmtId="14" fontId="7" fillId="0" borderId="25" xfId="58" applyNumberFormat="1" applyFont="1" applyBorder="1" applyAlignment="1" applyProtection="1">
      <alignment horizontal="right" vertical="center"/>
      <protection locked="0"/>
    </xf>
    <xf numFmtId="2" fontId="9" fillId="0" borderId="16" xfId="52" applyNumberFormat="1" applyFont="1" applyFill="1" applyBorder="1" applyAlignment="1" applyProtection="1">
      <alignment horizontal="center" vertical="center"/>
      <protection locked="0"/>
    </xf>
    <xf numFmtId="2" fontId="9" fillId="0" borderId="17" xfId="52" applyNumberFormat="1" applyFont="1" applyFill="1" applyBorder="1" applyAlignment="1" applyProtection="1">
      <alignment horizontal="center" vertical="center"/>
      <protection locked="0"/>
    </xf>
    <xf numFmtId="2" fontId="9" fillId="0" borderId="18" xfId="52" applyNumberFormat="1" applyFont="1" applyFill="1" applyBorder="1" applyAlignment="1" applyProtection="1">
      <alignment horizontal="center" vertical="center"/>
      <protection locked="0"/>
    </xf>
    <xf numFmtId="180" fontId="17" fillId="34" borderId="26" xfId="54" applyNumberFormat="1" applyFont="1" applyFill="1" applyBorder="1" applyAlignment="1" applyProtection="1">
      <alignment horizontal="center" vertical="center"/>
      <protection locked="0"/>
    </xf>
    <xf numFmtId="180" fontId="17" fillId="34" borderId="27" xfId="54" applyNumberFormat="1" applyFont="1" applyFill="1" applyBorder="1" applyAlignment="1" applyProtection="1">
      <alignment horizontal="center" vertical="center"/>
      <protection locked="0"/>
    </xf>
    <xf numFmtId="180" fontId="17" fillId="34" borderId="23" xfId="54" applyNumberFormat="1" applyFont="1" applyFill="1" applyBorder="1" applyAlignment="1" applyProtection="1">
      <alignment horizontal="center" vertical="center"/>
      <protection locked="0"/>
    </xf>
    <xf numFmtId="0" fontId="9" fillId="0" borderId="28" xfId="57" applyFont="1" applyBorder="1" applyAlignment="1" applyProtection="1">
      <alignment horizontal="center" vertical="center" wrapText="1"/>
      <protection locked="0"/>
    </xf>
    <xf numFmtId="0" fontId="9" fillId="0" borderId="29" xfId="57" applyFont="1" applyBorder="1" applyAlignment="1" applyProtection="1">
      <alignment horizontal="center" vertical="center" wrapText="1"/>
      <protection locked="0"/>
    </xf>
    <xf numFmtId="0" fontId="9" fillId="0" borderId="30" xfId="57" applyFont="1" applyBorder="1" applyAlignment="1" applyProtection="1">
      <alignment horizontal="center" vertical="center" wrapText="1"/>
      <protection locked="0"/>
    </xf>
    <xf numFmtId="0" fontId="19" fillId="0" borderId="16" xfId="58" applyFont="1" applyFill="1" applyBorder="1" applyAlignment="1" applyProtection="1">
      <alignment horizontal="center" vertical="center"/>
      <protection locked="0"/>
    </xf>
    <xf numFmtId="0" fontId="19" fillId="0" borderId="17" xfId="58" applyFont="1" applyFill="1" applyBorder="1" applyAlignment="1" applyProtection="1">
      <alignment horizontal="center" vertical="center"/>
      <protection locked="0"/>
    </xf>
    <xf numFmtId="0" fontId="19" fillId="0" borderId="18" xfId="58" applyFont="1" applyFill="1" applyBorder="1" applyAlignment="1" applyProtection="1">
      <alignment horizontal="center" vertical="center"/>
      <protection locked="0"/>
    </xf>
    <xf numFmtId="0" fontId="7" fillId="0" borderId="16" xfId="60" applyFont="1" applyBorder="1" applyAlignment="1" applyProtection="1">
      <alignment horizontal="left" vertical="center" wrapText="1"/>
      <protection locked="0"/>
    </xf>
    <xf numFmtId="0" fontId="7" fillId="0" borderId="17" xfId="60" applyFont="1" applyBorder="1" applyAlignment="1" applyProtection="1">
      <alignment horizontal="left" vertical="center" wrapText="1"/>
      <protection locked="0"/>
    </xf>
    <xf numFmtId="0" fontId="7" fillId="0" borderId="18" xfId="60" applyFont="1" applyBorder="1" applyAlignment="1" applyProtection="1">
      <alignment horizontal="left" vertical="center" wrapText="1"/>
      <protection locked="0"/>
    </xf>
    <xf numFmtId="0" fontId="9" fillId="0" borderId="16" xfId="60" applyFont="1" applyBorder="1" applyAlignment="1" applyProtection="1">
      <alignment horizontal="center" vertical="center" wrapText="1"/>
      <protection locked="0"/>
    </xf>
    <xf numFmtId="0" fontId="9" fillId="0" borderId="17" xfId="60" applyFont="1" applyBorder="1" applyAlignment="1" applyProtection="1">
      <alignment horizontal="center" vertical="center" wrapText="1"/>
      <protection locked="0"/>
    </xf>
    <xf numFmtId="0" fontId="9" fillId="0" borderId="18" xfId="60" applyFont="1" applyBorder="1" applyAlignment="1" applyProtection="1">
      <alignment horizontal="center" vertical="center" wrapText="1"/>
      <protection locked="0"/>
    </xf>
    <xf numFmtId="0" fontId="9" fillId="0" borderId="16" xfId="60" applyFont="1" applyBorder="1" applyAlignment="1" applyProtection="1">
      <alignment horizontal="center" vertical="center"/>
      <protection locked="0"/>
    </xf>
    <xf numFmtId="0" fontId="9" fillId="0" borderId="17" xfId="60" applyFont="1" applyBorder="1" applyAlignment="1" applyProtection="1">
      <alignment horizontal="center" vertical="center"/>
      <protection locked="0"/>
    </xf>
    <xf numFmtId="0" fontId="9" fillId="0" borderId="18" xfId="60" applyFont="1" applyBorder="1" applyAlignment="1" applyProtection="1">
      <alignment horizontal="center" vertical="center"/>
      <protection locked="0"/>
    </xf>
    <xf numFmtId="49" fontId="9" fillId="0" borderId="16" xfId="60" applyNumberFormat="1" applyFont="1" applyBorder="1" applyAlignment="1" applyProtection="1">
      <alignment horizontal="center" vertical="center"/>
      <protection locked="0"/>
    </xf>
    <xf numFmtId="49" fontId="9" fillId="0" borderId="17" xfId="60" applyNumberFormat="1" applyFont="1" applyBorder="1" applyAlignment="1" applyProtection="1">
      <alignment horizontal="center" vertical="center"/>
      <protection locked="0"/>
    </xf>
    <xf numFmtId="49" fontId="9" fillId="0" borderId="18" xfId="60" applyNumberFormat="1" applyFont="1" applyBorder="1" applyAlignment="1" applyProtection="1">
      <alignment horizontal="center" vertical="center"/>
      <protection locked="0"/>
    </xf>
    <xf numFmtId="0" fontId="9" fillId="0" borderId="16" xfId="56" applyFont="1" applyBorder="1" applyAlignment="1" applyProtection="1">
      <alignment horizontal="center" vertical="center" wrapText="1"/>
      <protection locked="0"/>
    </xf>
    <xf numFmtId="0" fontId="9" fillId="0" borderId="17" xfId="56" applyFont="1" applyBorder="1" applyAlignment="1" applyProtection="1">
      <alignment horizontal="center" vertical="center" wrapText="1"/>
      <protection locked="0"/>
    </xf>
    <xf numFmtId="0" fontId="9" fillId="0" borderId="18" xfId="56" applyFont="1" applyBorder="1" applyAlignment="1" applyProtection="1">
      <alignment horizontal="center" vertical="center" wrapText="1"/>
      <protection locked="0"/>
    </xf>
    <xf numFmtId="0" fontId="7" fillId="32" borderId="16" xfId="58" applyFont="1" applyFill="1" applyBorder="1" applyAlignment="1" applyProtection="1">
      <alignment horizontal="center" vertical="center" textRotation="90" wrapText="1"/>
      <protection locked="0"/>
    </xf>
    <xf numFmtId="0" fontId="7" fillId="32" borderId="17" xfId="58" applyFont="1" applyFill="1" applyBorder="1" applyAlignment="1" applyProtection="1">
      <alignment horizontal="center" vertical="center" textRotation="90" wrapText="1"/>
      <protection locked="0"/>
    </xf>
    <xf numFmtId="0" fontId="7" fillId="32" borderId="15" xfId="58" applyFont="1" applyFill="1" applyBorder="1" applyAlignment="1" applyProtection="1">
      <alignment horizontal="center" vertical="center" textRotation="90" wrapText="1"/>
      <protection locked="0"/>
    </xf>
    <xf numFmtId="0" fontId="7" fillId="32" borderId="16" xfId="58" applyFont="1" applyFill="1" applyBorder="1" applyAlignment="1" applyProtection="1">
      <alignment horizontal="center" vertical="center" wrapText="1"/>
      <protection locked="0"/>
    </xf>
    <xf numFmtId="0" fontId="7" fillId="32" borderId="17" xfId="58" applyFont="1" applyFill="1" applyBorder="1" applyAlignment="1" applyProtection="1">
      <alignment horizontal="center" vertical="center" wrapText="1"/>
      <protection locked="0"/>
    </xf>
    <xf numFmtId="0" fontId="7" fillId="32" borderId="15" xfId="58" applyFont="1" applyFill="1" applyBorder="1" applyAlignment="1" applyProtection="1">
      <alignment horizontal="center" vertical="center" wrapText="1"/>
      <protection locked="0"/>
    </xf>
    <xf numFmtId="0" fontId="3" fillId="0" borderId="0" xfId="56" applyFont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horizontal="center" vertical="center" wrapText="1"/>
      <protection locked="0"/>
    </xf>
    <xf numFmtId="0" fontId="6" fillId="0" borderId="0" xfId="58" applyFont="1" applyAlignment="1" applyProtection="1">
      <alignment horizontal="center" vertical="center"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7" fillId="32" borderId="28" xfId="58" applyFont="1" applyFill="1" applyBorder="1" applyAlignment="1" applyProtection="1">
      <alignment horizontal="center" vertical="center" textRotation="90" wrapText="1"/>
      <protection locked="0"/>
    </xf>
    <xf numFmtId="0" fontId="7" fillId="32" borderId="29" xfId="58" applyFont="1" applyFill="1" applyBorder="1" applyAlignment="1" applyProtection="1">
      <alignment horizontal="center" vertical="center" textRotation="90" wrapText="1"/>
      <protection locked="0"/>
    </xf>
    <xf numFmtId="0" fontId="7" fillId="32" borderId="31" xfId="58" applyFont="1" applyFill="1" applyBorder="1" applyAlignment="1" applyProtection="1">
      <alignment horizontal="center" vertical="center" textRotation="90" wrapText="1"/>
      <protection locked="0"/>
    </xf>
    <xf numFmtId="0" fontId="7" fillId="32" borderId="11" xfId="52" applyFont="1" applyFill="1" applyBorder="1" applyAlignment="1" applyProtection="1">
      <alignment horizontal="right" vertical="center"/>
      <protection locked="0"/>
    </xf>
    <xf numFmtId="0" fontId="9" fillId="32" borderId="0" xfId="52" applyFont="1" applyFill="1" applyBorder="1" applyAlignment="1" applyProtection="1">
      <alignment horizontal="right" vertical="center"/>
      <protection locked="0"/>
    </xf>
    <xf numFmtId="180" fontId="17" fillId="34" borderId="26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60" applyFont="1" applyBorder="1" applyAlignment="1" applyProtection="1">
      <alignment horizontal="center" vertical="center" wrapText="1"/>
      <protection locked="0"/>
    </xf>
    <xf numFmtId="0" fontId="9" fillId="0" borderId="33" xfId="60" applyFont="1" applyBorder="1" applyAlignment="1" applyProtection="1">
      <alignment horizontal="center" vertical="center" wrapText="1"/>
      <protection locked="0"/>
    </xf>
    <xf numFmtId="0" fontId="9" fillId="0" borderId="34" xfId="60" applyFont="1" applyBorder="1" applyAlignment="1" applyProtection="1">
      <alignment horizontal="center" vertical="center" wrapText="1"/>
      <protection locked="0"/>
    </xf>
    <xf numFmtId="0" fontId="9" fillId="0" borderId="32" xfId="56" applyFont="1" applyBorder="1" applyAlignment="1" applyProtection="1">
      <alignment horizontal="center" vertical="center" wrapText="1"/>
      <protection locked="0"/>
    </xf>
    <xf numFmtId="0" fontId="9" fillId="0" borderId="33" xfId="56" applyFont="1" applyBorder="1" applyAlignment="1" applyProtection="1">
      <alignment horizontal="center" vertical="center" wrapText="1"/>
      <protection locked="0"/>
    </xf>
    <xf numFmtId="0" fontId="9" fillId="0" borderId="34" xfId="56" applyFont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7" fillId="32" borderId="18" xfId="58" applyFont="1" applyFill="1" applyBorder="1" applyAlignment="1" applyProtection="1">
      <alignment horizontal="center" vertical="center" textRotation="90" wrapText="1"/>
      <protection locked="0"/>
    </xf>
    <xf numFmtId="2" fontId="9" fillId="0" borderId="32" xfId="52" applyNumberFormat="1" applyFont="1" applyFill="1" applyBorder="1" applyAlignment="1" applyProtection="1">
      <alignment horizontal="center" vertical="center"/>
      <protection locked="0"/>
    </xf>
    <xf numFmtId="2" fontId="9" fillId="0" borderId="33" xfId="52" applyNumberFormat="1" applyFont="1" applyFill="1" applyBorder="1" applyAlignment="1" applyProtection="1">
      <alignment horizontal="center" vertical="center"/>
      <protection locked="0"/>
    </xf>
    <xf numFmtId="2" fontId="9" fillId="0" borderId="34" xfId="52" applyNumberFormat="1" applyFont="1" applyFill="1" applyBorder="1" applyAlignment="1" applyProtection="1">
      <alignment horizontal="center" vertical="center"/>
      <protection locked="0"/>
    </xf>
    <xf numFmtId="180" fontId="17" fillId="34" borderId="35" xfId="54" applyNumberFormat="1" applyFont="1" applyFill="1" applyBorder="1" applyAlignment="1" applyProtection="1">
      <alignment horizontal="center" vertical="center"/>
      <protection locked="0"/>
    </xf>
    <xf numFmtId="180" fontId="17" fillId="34" borderId="36" xfId="54" applyNumberFormat="1" applyFont="1" applyFill="1" applyBorder="1" applyAlignment="1" applyProtection="1">
      <alignment horizontal="center" vertical="center"/>
      <protection locked="0"/>
    </xf>
    <xf numFmtId="180" fontId="17" fillId="34" borderId="37" xfId="54" applyNumberFormat="1" applyFont="1" applyFill="1" applyBorder="1" applyAlignment="1" applyProtection="1">
      <alignment horizontal="center" vertical="center"/>
      <protection locked="0"/>
    </xf>
    <xf numFmtId="0" fontId="7" fillId="32" borderId="18" xfId="58" applyFont="1" applyFill="1" applyBorder="1" applyAlignment="1" applyProtection="1">
      <alignment horizontal="center" vertical="center" wrapText="1"/>
      <protection locked="0"/>
    </xf>
    <xf numFmtId="0" fontId="7" fillId="0" borderId="32" xfId="60" applyFont="1" applyBorder="1" applyAlignment="1" applyProtection="1">
      <alignment horizontal="left" vertical="center" wrapText="1"/>
      <protection locked="0"/>
    </xf>
    <xf numFmtId="0" fontId="7" fillId="0" borderId="33" xfId="60" applyFont="1" applyBorder="1" applyAlignment="1" applyProtection="1">
      <alignment horizontal="left" vertical="center" wrapText="1"/>
      <protection locked="0"/>
    </xf>
    <xf numFmtId="0" fontId="7" fillId="0" borderId="34" xfId="60" applyFont="1" applyBorder="1" applyAlignment="1" applyProtection="1">
      <alignment horizontal="left" vertical="center" wrapText="1"/>
      <protection locked="0"/>
    </xf>
    <xf numFmtId="49" fontId="9" fillId="0" borderId="32" xfId="60" applyNumberFormat="1" applyFont="1" applyBorder="1" applyAlignment="1" applyProtection="1">
      <alignment horizontal="center" vertical="center"/>
      <protection locked="0"/>
    </xf>
    <xf numFmtId="49" fontId="9" fillId="0" borderId="33" xfId="60" applyNumberFormat="1" applyFont="1" applyBorder="1" applyAlignment="1" applyProtection="1">
      <alignment horizontal="center" vertical="center"/>
      <protection locked="0"/>
    </xf>
    <xf numFmtId="49" fontId="9" fillId="0" borderId="34" xfId="60" applyNumberFormat="1" applyFont="1" applyBorder="1" applyAlignment="1" applyProtection="1">
      <alignment horizontal="center" vertical="center"/>
      <protection locked="0"/>
    </xf>
    <xf numFmtId="0" fontId="7" fillId="32" borderId="30" xfId="58" applyFont="1" applyFill="1" applyBorder="1" applyAlignment="1" applyProtection="1">
      <alignment horizontal="center" vertical="center" textRotation="90" wrapText="1"/>
      <protection locked="0"/>
    </xf>
    <xf numFmtId="0" fontId="9" fillId="0" borderId="38" xfId="57" applyFont="1" applyBorder="1" applyAlignment="1" applyProtection="1">
      <alignment horizontal="center" vertical="center" wrapText="1"/>
      <protection locked="0"/>
    </xf>
    <xf numFmtId="0" fontId="9" fillId="0" borderId="39" xfId="57" applyFont="1" applyBorder="1" applyAlignment="1" applyProtection="1">
      <alignment horizontal="center" vertical="center" wrapText="1"/>
      <protection locked="0"/>
    </xf>
    <xf numFmtId="0" fontId="9" fillId="0" borderId="40" xfId="57" applyFont="1" applyBorder="1" applyAlignment="1" applyProtection="1">
      <alignment horizontal="center" vertical="center" wrapText="1"/>
      <protection locked="0"/>
    </xf>
    <xf numFmtId="0" fontId="19" fillId="0" borderId="32" xfId="58" applyFont="1" applyFill="1" applyBorder="1" applyAlignment="1" applyProtection="1">
      <alignment horizontal="center" vertical="center"/>
      <protection locked="0"/>
    </xf>
    <xf numFmtId="0" fontId="19" fillId="0" borderId="33" xfId="58" applyFont="1" applyFill="1" applyBorder="1" applyAlignment="1" applyProtection="1">
      <alignment horizontal="center" vertical="center"/>
      <protection locked="0"/>
    </xf>
    <xf numFmtId="0" fontId="19" fillId="0" borderId="34" xfId="58" applyFont="1" applyFill="1" applyBorder="1" applyAlignment="1" applyProtection="1">
      <alignment horizontal="center" vertical="center"/>
      <protection locked="0"/>
    </xf>
    <xf numFmtId="0" fontId="9" fillId="0" borderId="32" xfId="60" applyFont="1" applyBorder="1" applyAlignment="1" applyProtection="1">
      <alignment horizontal="center" vertical="center"/>
      <protection locked="0"/>
    </xf>
    <xf numFmtId="0" fontId="9" fillId="0" borderId="33" xfId="60" applyFont="1" applyBorder="1" applyAlignment="1" applyProtection="1">
      <alignment horizontal="center" vertical="center"/>
      <protection locked="0"/>
    </xf>
    <xf numFmtId="0" fontId="9" fillId="0" borderId="34" xfId="60" applyFont="1" applyBorder="1" applyAlignment="1" applyProtection="1">
      <alignment horizontal="center" vertical="center"/>
      <protection locked="0"/>
    </xf>
    <xf numFmtId="180" fontId="17" fillId="34" borderId="35" xfId="54" applyNumberFormat="1" applyFont="1" applyFill="1" applyBorder="1" applyAlignment="1" applyProtection="1">
      <alignment horizontal="center" vertical="center" wrapText="1"/>
      <protection locked="0"/>
    </xf>
    <xf numFmtId="180" fontId="9" fillId="0" borderId="16" xfId="54" applyNumberFormat="1" applyFont="1" applyFill="1" applyBorder="1" applyAlignment="1" applyProtection="1">
      <alignment horizontal="center" vertical="center" wrapText="1"/>
      <protection locked="0"/>
    </xf>
    <xf numFmtId="180" fontId="9" fillId="0" borderId="17" xfId="54" applyNumberFormat="1" applyFont="1" applyFill="1" applyBorder="1" applyAlignment="1" applyProtection="1">
      <alignment horizontal="center" vertical="center" wrapText="1"/>
      <protection locked="0"/>
    </xf>
    <xf numFmtId="180" fontId="7" fillId="0" borderId="18" xfId="54" applyNumberFormat="1" applyFont="1" applyFill="1" applyBorder="1" applyAlignment="1" applyProtection="1">
      <alignment horizontal="center" vertical="center" wrapText="1"/>
      <protection locked="0"/>
    </xf>
    <xf numFmtId="21" fontId="9" fillId="0" borderId="16" xfId="53" applyNumberFormat="1" applyFont="1" applyFill="1" applyBorder="1" applyAlignment="1" applyProtection="1">
      <alignment horizontal="center" vertical="center"/>
      <protection locked="0"/>
    </xf>
    <xf numFmtId="21" fontId="9" fillId="0" borderId="17" xfId="53" applyNumberFormat="1" applyFont="1" applyFill="1" applyBorder="1" applyAlignment="1" applyProtection="1">
      <alignment horizontal="center" vertical="center"/>
      <protection locked="0"/>
    </xf>
    <xf numFmtId="21" fontId="9" fillId="0" borderId="18" xfId="53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Выездка технические1" xfId="55"/>
    <cellStyle name="Обычный_Выездка технические1 2" xfId="56"/>
    <cellStyle name="Обычный_Измайлово-2003 2" xfId="57"/>
    <cellStyle name="Обычный_Лист Microsoft Excel 2" xfId="58"/>
    <cellStyle name="Обычный_Лист Microsoft Excel 3" xfId="59"/>
    <cellStyle name="Обычный_Россия (В) юниоры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1133475</xdr:colOff>
      <xdr:row>1</xdr:row>
      <xdr:rowOff>619125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95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371475</xdr:colOff>
      <xdr:row>0</xdr:row>
      <xdr:rowOff>0</xdr:rowOff>
    </xdr:from>
    <xdr:to>
      <xdr:col>19</xdr:col>
      <xdr:colOff>714375</xdr:colOff>
      <xdr:row>1</xdr:row>
      <xdr:rowOff>676275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0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3</xdr:col>
      <xdr:colOff>266700</xdr:colOff>
      <xdr:row>3</xdr:row>
      <xdr:rowOff>85725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1</xdr:row>
      <xdr:rowOff>28575</xdr:rowOff>
    </xdr:from>
    <xdr:to>
      <xdr:col>19</xdr:col>
      <xdr:colOff>704850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1525" y="28575"/>
          <a:ext cx="1609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31"/>
  <sheetViews>
    <sheetView tabSelected="1" zoomScaleSheetLayoutView="100" zoomScalePageLayoutView="0" workbookViewId="0" topLeftCell="A2">
      <selection activeCell="L34" sqref="L34"/>
    </sheetView>
  </sheetViews>
  <sheetFormatPr defaultColWidth="9.140625" defaultRowHeight="15"/>
  <cols>
    <col min="1" max="1" width="6.7109375" style="11" customWidth="1"/>
    <col min="2" max="2" width="4.7109375" style="11" customWidth="1"/>
    <col min="3" max="3" width="29.140625" style="11" customWidth="1"/>
    <col min="4" max="4" width="6.140625" style="11" customWidth="1"/>
    <col min="5" max="5" width="10.140625" style="11" customWidth="1"/>
    <col min="6" max="6" width="16.140625" style="11" customWidth="1"/>
    <col min="7" max="7" width="10.140625" style="11" customWidth="1"/>
    <col min="8" max="8" width="15.8515625" style="11" customWidth="1"/>
    <col min="9" max="9" width="5.57421875" style="11" customWidth="1"/>
    <col min="10" max="10" width="7.421875" style="11" customWidth="1"/>
    <col min="11" max="11" width="15.28125" style="11" customWidth="1"/>
    <col min="12" max="12" width="4.7109375" style="11" customWidth="1"/>
    <col min="13" max="13" width="9.7109375" style="11" customWidth="1"/>
    <col min="14" max="14" width="10.7109375" style="11" customWidth="1"/>
    <col min="15" max="16" width="9.7109375" style="11" customWidth="1"/>
    <col min="17" max="17" width="10.8515625" style="11" customWidth="1"/>
    <col min="18" max="18" width="10.00390625" style="11" customWidth="1"/>
    <col min="19" max="19" width="9.7109375" style="11" customWidth="1"/>
    <col min="20" max="20" width="11.140625" style="11" customWidth="1"/>
    <col min="21" max="16384" width="9.140625" style="11" customWidth="1"/>
  </cols>
  <sheetData>
    <row r="1" spans="1:39" s="65" customFormat="1" ht="12.75" hidden="1">
      <c r="A1" s="64" t="s">
        <v>3</v>
      </c>
      <c r="B1" s="64"/>
      <c r="C1" s="64"/>
      <c r="D1" s="64" t="s">
        <v>36</v>
      </c>
      <c r="E1" s="64"/>
      <c r="F1" s="64"/>
      <c r="G1" s="64" t="s">
        <v>37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 t="s">
        <v>38</v>
      </c>
      <c r="S1" s="64" t="s">
        <v>39</v>
      </c>
      <c r="T1" s="64" t="s">
        <v>40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20" s="2" customFormat="1" ht="5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30" customHeight="1">
      <c r="A3" s="112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0"/>
    </row>
    <row r="4" spans="1:21" s="13" customFormat="1" ht="15.75" customHeight="1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2"/>
    </row>
    <row r="5" spans="1:21" s="15" customFormat="1" ht="15.75" customHeight="1">
      <c r="A5" s="114" t="s">
        <v>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4"/>
    </row>
    <row r="6" spans="1:21" s="3" customFormat="1" ht="18.75" customHeight="1">
      <c r="A6" s="115" t="s">
        <v>89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6"/>
    </row>
    <row r="7" spans="1:20" s="7" customFormat="1" ht="15" customHeight="1" thickBot="1">
      <c r="A7" s="9" t="s">
        <v>92</v>
      </c>
      <c r="B7" s="4"/>
      <c r="C7" s="5"/>
      <c r="D7" s="5"/>
      <c r="E7" s="5"/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78">
        <v>43520</v>
      </c>
      <c r="T7" s="78"/>
    </row>
    <row r="8" spans="1:20" s="21" customFormat="1" ht="15" customHeight="1">
      <c r="A8" s="116" t="s">
        <v>6</v>
      </c>
      <c r="B8" s="106" t="s">
        <v>7</v>
      </c>
      <c r="C8" s="109" t="s">
        <v>94</v>
      </c>
      <c r="D8" s="106" t="s">
        <v>8</v>
      </c>
      <c r="E8" s="109" t="s">
        <v>9</v>
      </c>
      <c r="F8" s="109" t="s">
        <v>10</v>
      </c>
      <c r="G8" s="109" t="s">
        <v>11</v>
      </c>
      <c r="H8" s="109" t="s">
        <v>12</v>
      </c>
      <c r="I8" s="106" t="s">
        <v>13</v>
      </c>
      <c r="J8" s="106" t="s">
        <v>14</v>
      </c>
      <c r="K8" s="106" t="s">
        <v>15</v>
      </c>
      <c r="L8" s="106" t="s">
        <v>16</v>
      </c>
      <c r="M8" s="17" t="s">
        <v>17</v>
      </c>
      <c r="N8" s="18">
        <v>30</v>
      </c>
      <c r="O8" s="19" t="s">
        <v>18</v>
      </c>
      <c r="P8" s="119" t="s">
        <v>19</v>
      </c>
      <c r="Q8" s="119"/>
      <c r="R8" s="19">
        <v>1</v>
      </c>
      <c r="S8" s="20" t="s">
        <v>20</v>
      </c>
      <c r="T8" s="73">
        <v>0.020833333333333332</v>
      </c>
    </row>
    <row r="9" spans="1:20" s="21" customFormat="1" ht="15" customHeight="1">
      <c r="A9" s="117"/>
      <c r="B9" s="107"/>
      <c r="C9" s="110"/>
      <c r="D9" s="107"/>
      <c r="E9" s="110"/>
      <c r="F9" s="110"/>
      <c r="G9" s="110"/>
      <c r="H9" s="110"/>
      <c r="I9" s="107"/>
      <c r="J9" s="107"/>
      <c r="K9" s="107"/>
      <c r="L9" s="107"/>
      <c r="M9" s="22" t="s">
        <v>21</v>
      </c>
      <c r="N9" s="23">
        <v>30</v>
      </c>
      <c r="O9" s="24" t="s">
        <v>18</v>
      </c>
      <c r="P9" s="120" t="s">
        <v>22</v>
      </c>
      <c r="Q9" s="120"/>
      <c r="R9" s="24">
        <v>2</v>
      </c>
      <c r="S9" s="26" t="s">
        <v>20</v>
      </c>
      <c r="T9" s="74">
        <v>0.027777777777777776</v>
      </c>
    </row>
    <row r="10" spans="1:20" s="21" customFormat="1" ht="15" customHeight="1">
      <c r="A10" s="117"/>
      <c r="B10" s="107"/>
      <c r="C10" s="110"/>
      <c r="D10" s="107"/>
      <c r="E10" s="110"/>
      <c r="F10" s="110"/>
      <c r="G10" s="110"/>
      <c r="H10" s="110"/>
      <c r="I10" s="107"/>
      <c r="J10" s="107"/>
      <c r="K10" s="107"/>
      <c r="L10" s="107"/>
      <c r="M10" s="27" t="s">
        <v>23</v>
      </c>
      <c r="N10" s="28">
        <v>20</v>
      </c>
      <c r="O10" s="29" t="s">
        <v>18</v>
      </c>
      <c r="P10" s="30"/>
      <c r="Q10" s="30"/>
      <c r="R10" s="29"/>
      <c r="S10" s="31"/>
      <c r="T10" s="75"/>
    </row>
    <row r="11" spans="1:20" s="21" customFormat="1" ht="48" customHeight="1" thickBot="1">
      <c r="A11" s="118"/>
      <c r="B11" s="108"/>
      <c r="C11" s="111"/>
      <c r="D11" s="108"/>
      <c r="E11" s="111"/>
      <c r="F11" s="111"/>
      <c r="G11" s="111"/>
      <c r="H11" s="111"/>
      <c r="I11" s="108"/>
      <c r="J11" s="108"/>
      <c r="K11" s="108"/>
      <c r="L11" s="108"/>
      <c r="M11" s="32" t="s">
        <v>24</v>
      </c>
      <c r="N11" s="33" t="s">
        <v>25</v>
      </c>
      <c r="O11" s="34" t="s">
        <v>26</v>
      </c>
      <c r="P11" s="34" t="s">
        <v>27</v>
      </c>
      <c r="Q11" s="34" t="s">
        <v>28</v>
      </c>
      <c r="R11" s="35" t="s">
        <v>29</v>
      </c>
      <c r="S11" s="35" t="s">
        <v>30</v>
      </c>
      <c r="T11" s="77" t="s">
        <v>31</v>
      </c>
    </row>
    <row r="12" spans="1:20" s="38" customFormat="1" ht="15" customHeight="1">
      <c r="A12" s="85">
        <v>1</v>
      </c>
      <c r="B12" s="88">
        <v>33</v>
      </c>
      <c r="C12" s="91" t="s">
        <v>95</v>
      </c>
      <c r="D12" s="94" t="s">
        <v>1</v>
      </c>
      <c r="E12" s="97">
        <v>10018747</v>
      </c>
      <c r="F12" s="91" t="s">
        <v>47</v>
      </c>
      <c r="G12" s="100" t="s">
        <v>51</v>
      </c>
      <c r="H12" s="94" t="s">
        <v>63</v>
      </c>
      <c r="I12" s="103" t="s">
        <v>59</v>
      </c>
      <c r="J12" s="94" t="s">
        <v>1</v>
      </c>
      <c r="K12" s="103" t="s">
        <v>53</v>
      </c>
      <c r="L12" s="36">
        <v>1</v>
      </c>
      <c r="M12" s="68">
        <v>0.2916666666666667</v>
      </c>
      <c r="N12" s="154">
        <v>0.35125</v>
      </c>
      <c r="O12" s="157">
        <v>0.3550231481481481</v>
      </c>
      <c r="P12" s="60">
        <f>O12-N12</f>
        <v>0.003773148148148109</v>
      </c>
      <c r="Q12" s="61">
        <f>O12-M12</f>
        <v>0.06335648148148143</v>
      </c>
      <c r="R12" s="69">
        <f>$N$8/Q12/24</f>
        <v>19.72963098282793</v>
      </c>
      <c r="S12" s="79">
        <f>SUM($N$8:$N$10)/T12/24</f>
        <v>20.52744119743407</v>
      </c>
      <c r="T12" s="82">
        <f>SUM(Q12:Q14)</f>
        <v>0.16238425925925926</v>
      </c>
    </row>
    <row r="13" spans="1:20" s="38" customFormat="1" ht="15" customHeight="1">
      <c r="A13" s="86"/>
      <c r="B13" s="89"/>
      <c r="C13" s="92"/>
      <c r="D13" s="95"/>
      <c r="E13" s="98"/>
      <c r="F13" s="92"/>
      <c r="G13" s="101"/>
      <c r="H13" s="95"/>
      <c r="I13" s="104"/>
      <c r="J13" s="95"/>
      <c r="K13" s="104"/>
      <c r="L13" s="39">
        <v>2</v>
      </c>
      <c r="M13" s="66">
        <f>O12+$T$8</f>
        <v>0.37585648148148143</v>
      </c>
      <c r="N13" s="155">
        <v>0.4310185185185185</v>
      </c>
      <c r="O13" s="158">
        <v>0.4354166666666666</v>
      </c>
      <c r="P13" s="66">
        <f>O13-N13</f>
        <v>0.0043981481481480955</v>
      </c>
      <c r="Q13" s="62">
        <f>O13-M13</f>
        <v>0.05956018518518519</v>
      </c>
      <c r="R13" s="70">
        <f>$N$9/Q13/24</f>
        <v>20.98717450446949</v>
      </c>
      <c r="S13" s="80"/>
      <c r="T13" s="83"/>
    </row>
    <row r="14" spans="1:20" s="38" customFormat="1" ht="15" customHeight="1" thickBot="1">
      <c r="A14" s="87"/>
      <c r="B14" s="90"/>
      <c r="C14" s="93"/>
      <c r="D14" s="96"/>
      <c r="E14" s="99"/>
      <c r="F14" s="93"/>
      <c r="G14" s="102"/>
      <c r="H14" s="96"/>
      <c r="I14" s="105"/>
      <c r="J14" s="96"/>
      <c r="K14" s="105"/>
      <c r="L14" s="41">
        <v>3</v>
      </c>
      <c r="M14" s="67">
        <f>O13+$T$9</f>
        <v>0.4631944444444444</v>
      </c>
      <c r="N14" s="156">
        <v>0.502662037037037</v>
      </c>
      <c r="O14" s="159">
        <v>0.5065856481481482</v>
      </c>
      <c r="P14" s="67">
        <f>O14-N14</f>
        <v>0.003923611111111169</v>
      </c>
      <c r="Q14" s="63">
        <f>N14-M14</f>
        <v>0.03946759259259264</v>
      </c>
      <c r="R14" s="71">
        <f>$N$10/Q14/24</f>
        <v>21.114369501466253</v>
      </c>
      <c r="S14" s="81"/>
      <c r="T14" s="84"/>
    </row>
    <row r="15" spans="1:20" s="38" customFormat="1" ht="15" customHeight="1">
      <c r="A15" s="85">
        <v>2</v>
      </c>
      <c r="B15" s="88">
        <v>25</v>
      </c>
      <c r="C15" s="91" t="s">
        <v>43</v>
      </c>
      <c r="D15" s="94" t="s">
        <v>1</v>
      </c>
      <c r="E15" s="97">
        <v>10058061</v>
      </c>
      <c r="F15" s="91" t="s">
        <v>45</v>
      </c>
      <c r="G15" s="100" t="s">
        <v>49</v>
      </c>
      <c r="H15" s="94" t="s">
        <v>62</v>
      </c>
      <c r="I15" s="103" t="s">
        <v>58</v>
      </c>
      <c r="J15" s="94" t="s">
        <v>1</v>
      </c>
      <c r="K15" s="103" t="s">
        <v>54</v>
      </c>
      <c r="L15" s="36">
        <v>1</v>
      </c>
      <c r="M15" s="68">
        <v>0.2916666666666667</v>
      </c>
      <c r="N15" s="154">
        <v>0.3540046296296296</v>
      </c>
      <c r="O15" s="157">
        <v>0.35555555555555557</v>
      </c>
      <c r="P15" s="60">
        <f aca="true" t="shared" si="0" ref="P15:P23">O15-N15</f>
        <v>0.0015509259259259833</v>
      </c>
      <c r="Q15" s="61">
        <f>O15-M15</f>
        <v>0.06388888888888888</v>
      </c>
      <c r="R15" s="69">
        <f>$N$8/Q15/24</f>
        <v>19.565217391304348</v>
      </c>
      <c r="S15" s="79">
        <f>SUM($N$8:$N$10)/T15/24</f>
        <v>18.289197942465236</v>
      </c>
      <c r="T15" s="82">
        <f>SUM(Q15:Q17)</f>
        <v>0.1822569444444444</v>
      </c>
    </row>
    <row r="16" spans="1:20" s="38" customFormat="1" ht="15" customHeight="1">
      <c r="A16" s="86"/>
      <c r="B16" s="89"/>
      <c r="C16" s="92"/>
      <c r="D16" s="95"/>
      <c r="E16" s="98"/>
      <c r="F16" s="92"/>
      <c r="G16" s="101"/>
      <c r="H16" s="95"/>
      <c r="I16" s="104"/>
      <c r="J16" s="95"/>
      <c r="K16" s="104"/>
      <c r="L16" s="39">
        <v>2</v>
      </c>
      <c r="M16" s="66">
        <f>O15+$T$8</f>
        <v>0.3763888888888889</v>
      </c>
      <c r="N16" s="155">
        <v>0.44097222222222227</v>
      </c>
      <c r="O16" s="158">
        <v>0.4421759259259259</v>
      </c>
      <c r="P16" s="66">
        <f t="shared" si="0"/>
        <v>0.0012037037037036513</v>
      </c>
      <c r="Q16" s="62">
        <f>O16-M16</f>
        <v>0.06578703703703703</v>
      </c>
      <c r="R16" s="70">
        <f>$N$9/Q16/24</f>
        <v>19.00070372976777</v>
      </c>
      <c r="S16" s="80"/>
      <c r="T16" s="83"/>
    </row>
    <row r="17" spans="1:20" s="38" customFormat="1" ht="15" customHeight="1" thickBot="1">
      <c r="A17" s="87"/>
      <c r="B17" s="90"/>
      <c r="C17" s="93"/>
      <c r="D17" s="96"/>
      <c r="E17" s="99"/>
      <c r="F17" s="93"/>
      <c r="G17" s="102"/>
      <c r="H17" s="96"/>
      <c r="I17" s="105"/>
      <c r="J17" s="96"/>
      <c r="K17" s="105"/>
      <c r="L17" s="41">
        <v>3</v>
      </c>
      <c r="M17" s="67">
        <f>O16+$T$9</f>
        <v>0.4699537037037037</v>
      </c>
      <c r="N17" s="156">
        <v>0.5225347222222222</v>
      </c>
      <c r="O17" s="159">
        <v>0.5259143518518519</v>
      </c>
      <c r="P17" s="67">
        <f t="shared" si="0"/>
        <v>0.003379629629629677</v>
      </c>
      <c r="Q17" s="63">
        <f>N17-M17</f>
        <v>0.052581018518518485</v>
      </c>
      <c r="R17" s="71">
        <f>$N$10/Q17/24</f>
        <v>15.848558221439587</v>
      </c>
      <c r="S17" s="81"/>
      <c r="T17" s="84"/>
    </row>
    <row r="18" spans="1:20" s="38" customFormat="1" ht="15" customHeight="1">
      <c r="A18" s="85">
        <v>3</v>
      </c>
      <c r="B18" s="88">
        <v>5</v>
      </c>
      <c r="C18" s="91" t="s">
        <v>44</v>
      </c>
      <c r="D18" s="94" t="s">
        <v>1</v>
      </c>
      <c r="E18" s="97">
        <v>10188265</v>
      </c>
      <c r="F18" s="91" t="s">
        <v>46</v>
      </c>
      <c r="G18" s="100" t="s">
        <v>50</v>
      </c>
      <c r="H18" s="94" t="s">
        <v>62</v>
      </c>
      <c r="I18" s="103" t="s">
        <v>56</v>
      </c>
      <c r="J18" s="94" t="s">
        <v>1</v>
      </c>
      <c r="K18" s="103" t="s">
        <v>54</v>
      </c>
      <c r="L18" s="36">
        <v>1</v>
      </c>
      <c r="M18" s="68">
        <v>0.2916666666666667</v>
      </c>
      <c r="N18" s="154">
        <v>0.35538194444444443</v>
      </c>
      <c r="O18" s="157">
        <v>0.3588078703703704</v>
      </c>
      <c r="P18" s="60">
        <f t="shared" si="0"/>
        <v>0.0034259259259259434</v>
      </c>
      <c r="Q18" s="61">
        <f>O18-M18</f>
        <v>0.06714120370370369</v>
      </c>
      <c r="R18" s="69">
        <f>$N$8/Q18/24</f>
        <v>18.617479744871577</v>
      </c>
      <c r="S18" s="79">
        <f>SUM($N$8:$N$10)/T18/24</f>
        <v>17.17864598866687</v>
      </c>
      <c r="T18" s="82">
        <f>SUM(Q18:Q20)</f>
        <v>0.19403935185185184</v>
      </c>
    </row>
    <row r="19" spans="1:20" s="38" customFormat="1" ht="15" customHeight="1">
      <c r="A19" s="86"/>
      <c r="B19" s="89"/>
      <c r="C19" s="92"/>
      <c r="D19" s="95"/>
      <c r="E19" s="98"/>
      <c r="F19" s="92"/>
      <c r="G19" s="101"/>
      <c r="H19" s="95"/>
      <c r="I19" s="104"/>
      <c r="J19" s="95"/>
      <c r="K19" s="104"/>
      <c r="L19" s="39">
        <v>2</v>
      </c>
      <c r="M19" s="66">
        <f>O18+$T$8</f>
        <v>0.3796412037037037</v>
      </c>
      <c r="N19" s="155">
        <v>0.4492245370370371</v>
      </c>
      <c r="O19" s="158">
        <v>0.4530092592592592</v>
      </c>
      <c r="P19" s="66">
        <f t="shared" si="0"/>
        <v>0.0037847222222221477</v>
      </c>
      <c r="Q19" s="62">
        <f>O19-M19</f>
        <v>0.07336805555555553</v>
      </c>
      <c r="R19" s="70">
        <f>$N$9/Q19/24</f>
        <v>17.037387600567918</v>
      </c>
      <c r="S19" s="80"/>
      <c r="T19" s="83"/>
    </row>
    <row r="20" spans="1:20" s="38" customFormat="1" ht="15" customHeight="1" thickBot="1">
      <c r="A20" s="87"/>
      <c r="B20" s="90"/>
      <c r="C20" s="93"/>
      <c r="D20" s="96"/>
      <c r="E20" s="99"/>
      <c r="F20" s="93"/>
      <c r="G20" s="102"/>
      <c r="H20" s="96"/>
      <c r="I20" s="105"/>
      <c r="J20" s="96"/>
      <c r="K20" s="105"/>
      <c r="L20" s="41">
        <v>3</v>
      </c>
      <c r="M20" s="67">
        <f>O19+$T$9</f>
        <v>0.480787037037037</v>
      </c>
      <c r="N20" s="156">
        <v>0.5343171296296296</v>
      </c>
      <c r="O20" s="159">
        <v>0.5376967592592593</v>
      </c>
      <c r="P20" s="67">
        <f t="shared" si="0"/>
        <v>0.003379629629629677</v>
      </c>
      <c r="Q20" s="63">
        <f>N20-M20</f>
        <v>0.053530092592592615</v>
      </c>
      <c r="R20" s="71">
        <f>$N$10/Q20/24</f>
        <v>15.56756756756756</v>
      </c>
      <c r="S20" s="81"/>
      <c r="T20" s="84"/>
    </row>
    <row r="21" spans="1:20" s="38" customFormat="1" ht="15" customHeight="1">
      <c r="A21" s="85">
        <v>4</v>
      </c>
      <c r="B21" s="88">
        <v>17</v>
      </c>
      <c r="C21" s="91" t="s">
        <v>96</v>
      </c>
      <c r="D21" s="94" t="s">
        <v>1</v>
      </c>
      <c r="E21" s="97">
        <v>10088962</v>
      </c>
      <c r="F21" s="91" t="s">
        <v>48</v>
      </c>
      <c r="G21" s="100" t="s">
        <v>52</v>
      </c>
      <c r="H21" s="94" t="s">
        <v>64</v>
      </c>
      <c r="I21" s="103" t="s">
        <v>60</v>
      </c>
      <c r="J21" s="94" t="s">
        <v>1</v>
      </c>
      <c r="K21" s="103" t="s">
        <v>55</v>
      </c>
      <c r="L21" s="36">
        <v>1</v>
      </c>
      <c r="M21" s="68">
        <v>0.2916666666666667</v>
      </c>
      <c r="N21" s="154">
        <v>0.378599537037037</v>
      </c>
      <c r="O21" s="157">
        <v>0.38086805555555553</v>
      </c>
      <c r="P21" s="60">
        <f t="shared" si="0"/>
        <v>0.002268518518518503</v>
      </c>
      <c r="Q21" s="61">
        <f>O21-M21</f>
        <v>0.08920138888888884</v>
      </c>
      <c r="R21" s="69">
        <f>$N$8/Q21/24</f>
        <v>14.013234721681597</v>
      </c>
      <c r="S21" s="79">
        <f>SUM($N$8:$N$10)/T21/24</f>
        <v>15.434083601286169</v>
      </c>
      <c r="T21" s="82">
        <f>SUM(Q21:Q23)</f>
        <v>0.2159722222222223</v>
      </c>
    </row>
    <row r="22" spans="1:20" s="38" customFormat="1" ht="15" customHeight="1">
      <c r="A22" s="86"/>
      <c r="B22" s="89"/>
      <c r="C22" s="92"/>
      <c r="D22" s="95"/>
      <c r="E22" s="98"/>
      <c r="F22" s="92"/>
      <c r="G22" s="101"/>
      <c r="H22" s="95"/>
      <c r="I22" s="104"/>
      <c r="J22" s="95"/>
      <c r="K22" s="104"/>
      <c r="L22" s="39">
        <v>2</v>
      </c>
      <c r="M22" s="66">
        <f>O21+$T$8</f>
        <v>0.40170138888888884</v>
      </c>
      <c r="N22" s="155">
        <v>0.4770833333333333</v>
      </c>
      <c r="O22" s="158">
        <v>0.47957175925925927</v>
      </c>
      <c r="P22" s="66">
        <f t="shared" si="0"/>
        <v>0.0024884259259259633</v>
      </c>
      <c r="Q22" s="62">
        <f>O22-M22</f>
        <v>0.07787037037037042</v>
      </c>
      <c r="R22" s="70">
        <f>$N$9/Q22/24</f>
        <v>16.05231866825207</v>
      </c>
      <c r="S22" s="80"/>
      <c r="T22" s="83"/>
    </row>
    <row r="23" spans="1:20" s="38" customFormat="1" ht="15" customHeight="1" thickBot="1">
      <c r="A23" s="87"/>
      <c r="B23" s="90"/>
      <c r="C23" s="93"/>
      <c r="D23" s="96"/>
      <c r="E23" s="99"/>
      <c r="F23" s="93"/>
      <c r="G23" s="102"/>
      <c r="H23" s="96"/>
      <c r="I23" s="105"/>
      <c r="J23" s="96"/>
      <c r="K23" s="105"/>
      <c r="L23" s="41">
        <v>3</v>
      </c>
      <c r="M23" s="67">
        <f>O22+$T$9</f>
        <v>0.507349537037037</v>
      </c>
      <c r="N23" s="156">
        <v>0.55625</v>
      </c>
      <c r="O23" s="159">
        <v>0.5608912037037037</v>
      </c>
      <c r="P23" s="67">
        <f t="shared" si="0"/>
        <v>0.004641203703703689</v>
      </c>
      <c r="Q23" s="63">
        <f>N23-M23</f>
        <v>0.04890046296296302</v>
      </c>
      <c r="R23" s="71">
        <f>$N$10/Q23/24</f>
        <v>17.041420118343176</v>
      </c>
      <c r="S23" s="81"/>
      <c r="T23" s="84"/>
    </row>
    <row r="24" spans="1:20" s="38" customFormat="1" ht="15" customHeight="1">
      <c r="A24" s="85"/>
      <c r="B24" s="88">
        <v>32</v>
      </c>
      <c r="C24" s="91" t="s">
        <v>41</v>
      </c>
      <c r="D24" s="94" t="s">
        <v>1</v>
      </c>
      <c r="E24" s="97">
        <v>10160795</v>
      </c>
      <c r="F24" s="91" t="s">
        <v>98</v>
      </c>
      <c r="G24" s="100" t="s">
        <v>42</v>
      </c>
      <c r="H24" s="94" t="s">
        <v>61</v>
      </c>
      <c r="I24" s="103" t="s">
        <v>57</v>
      </c>
      <c r="J24" s="94" t="s">
        <v>1</v>
      </c>
      <c r="K24" s="103" t="s">
        <v>53</v>
      </c>
      <c r="L24" s="36">
        <v>1</v>
      </c>
      <c r="M24" s="68">
        <v>0.2916666666666667</v>
      </c>
      <c r="N24" s="37">
        <v>0.3538773148148148</v>
      </c>
      <c r="O24" s="60">
        <v>0.35760416666666667</v>
      </c>
      <c r="P24" s="60">
        <f>O24-N24</f>
        <v>0.0037268518518518423</v>
      </c>
      <c r="Q24" s="61">
        <f>O24-M24</f>
        <v>0.06593749999999998</v>
      </c>
      <c r="R24" s="69">
        <f>$N$8/Q24/24</f>
        <v>18.957345971563985</v>
      </c>
      <c r="S24" s="79"/>
      <c r="T24" s="82" t="s">
        <v>84</v>
      </c>
    </row>
    <row r="25" spans="1:20" s="38" customFormat="1" ht="15" customHeight="1">
      <c r="A25" s="86"/>
      <c r="B25" s="89"/>
      <c r="C25" s="92"/>
      <c r="D25" s="95"/>
      <c r="E25" s="98"/>
      <c r="F25" s="92"/>
      <c r="G25" s="101"/>
      <c r="H25" s="95"/>
      <c r="I25" s="104"/>
      <c r="J25" s="95"/>
      <c r="K25" s="104"/>
      <c r="L25" s="39">
        <v>2</v>
      </c>
      <c r="M25" s="66">
        <f>O24+$T$8</f>
        <v>0.3784375</v>
      </c>
      <c r="N25" s="40">
        <v>0.4408564814814815</v>
      </c>
      <c r="O25" s="66">
        <v>0.4436921296296296</v>
      </c>
      <c r="P25" s="66">
        <f>O25-N25</f>
        <v>0.002835648148148129</v>
      </c>
      <c r="Q25" s="62">
        <f>O25-M25</f>
        <v>0.06525462962962963</v>
      </c>
      <c r="R25" s="70">
        <f>$N$9/Q25/24</f>
        <v>19.155728981908478</v>
      </c>
      <c r="S25" s="80"/>
      <c r="T25" s="83"/>
    </row>
    <row r="26" spans="1:20" s="38" customFormat="1" ht="15" customHeight="1" thickBot="1">
      <c r="A26" s="87"/>
      <c r="B26" s="90"/>
      <c r="C26" s="93"/>
      <c r="D26" s="96"/>
      <c r="E26" s="99"/>
      <c r="F26" s="93"/>
      <c r="G26" s="102"/>
      <c r="H26" s="96"/>
      <c r="I26" s="105"/>
      <c r="J26" s="96"/>
      <c r="K26" s="105"/>
      <c r="L26" s="41">
        <v>3</v>
      </c>
      <c r="M26" s="67"/>
      <c r="N26" s="42"/>
      <c r="O26" s="67"/>
      <c r="P26" s="67"/>
      <c r="Q26" s="63"/>
      <c r="R26" s="71"/>
      <c r="S26" s="81"/>
      <c r="T26" s="84"/>
    </row>
    <row r="27" spans="1:20" s="38" customFormat="1" ht="15" customHeight="1">
      <c r="A27" s="85"/>
      <c r="B27" s="88">
        <v>31</v>
      </c>
      <c r="C27" s="91" t="s">
        <v>97</v>
      </c>
      <c r="D27" s="94" t="s">
        <v>1</v>
      </c>
      <c r="E27" s="97">
        <v>10040823</v>
      </c>
      <c r="F27" s="91" t="s">
        <v>81</v>
      </c>
      <c r="G27" s="100" t="s">
        <v>80</v>
      </c>
      <c r="H27" s="94" t="s">
        <v>82</v>
      </c>
      <c r="I27" s="103" t="s">
        <v>83</v>
      </c>
      <c r="J27" s="94" t="s">
        <v>1</v>
      </c>
      <c r="K27" s="103" t="s">
        <v>55</v>
      </c>
      <c r="L27" s="36">
        <v>1</v>
      </c>
      <c r="M27" s="68">
        <v>0.2916666666666667</v>
      </c>
      <c r="N27" s="37">
        <v>0.3561574074074074</v>
      </c>
      <c r="O27" s="60">
        <v>0.3652314814814815</v>
      </c>
      <c r="P27" s="60">
        <f>O27-N27</f>
        <v>0.009074074074074068</v>
      </c>
      <c r="Q27" s="61">
        <f>O27-M27</f>
        <v>0.0735648148148148</v>
      </c>
      <c r="R27" s="69">
        <f>$N$8/Q27/24</f>
        <v>16.991818753933295</v>
      </c>
      <c r="S27" s="79"/>
      <c r="T27" s="121" t="s">
        <v>87</v>
      </c>
    </row>
    <row r="28" spans="1:20" s="38" customFormat="1" ht="15" customHeight="1">
      <c r="A28" s="86"/>
      <c r="B28" s="89"/>
      <c r="C28" s="92"/>
      <c r="D28" s="95"/>
      <c r="E28" s="98"/>
      <c r="F28" s="92"/>
      <c r="G28" s="101"/>
      <c r="H28" s="95"/>
      <c r="I28" s="104"/>
      <c r="J28" s="95"/>
      <c r="K28" s="104"/>
      <c r="L28" s="39">
        <v>2</v>
      </c>
      <c r="M28" s="66"/>
      <c r="N28" s="40"/>
      <c r="O28" s="66"/>
      <c r="P28" s="66"/>
      <c r="Q28" s="62"/>
      <c r="R28" s="70"/>
      <c r="S28" s="80"/>
      <c r="T28" s="83"/>
    </row>
    <row r="29" spans="1:20" s="38" customFormat="1" ht="15" customHeight="1" thickBot="1">
      <c r="A29" s="87"/>
      <c r="B29" s="90"/>
      <c r="C29" s="93"/>
      <c r="D29" s="96"/>
      <c r="E29" s="99"/>
      <c r="F29" s="93"/>
      <c r="G29" s="102"/>
      <c r="H29" s="96"/>
      <c r="I29" s="105"/>
      <c r="J29" s="96"/>
      <c r="K29" s="105"/>
      <c r="L29" s="41">
        <v>3</v>
      </c>
      <c r="M29" s="67"/>
      <c r="N29" s="42"/>
      <c r="O29" s="67"/>
      <c r="P29" s="67"/>
      <c r="Q29" s="63"/>
      <c r="R29" s="71"/>
      <c r="S29" s="81"/>
      <c r="T29" s="84"/>
    </row>
    <row r="30" spans="1:20" s="38" customFormat="1" ht="12.75" customHeight="1">
      <c r="A30" s="43"/>
      <c r="B30" s="8"/>
      <c r="C30" s="44"/>
      <c r="D30" s="45"/>
      <c r="E30" s="46"/>
      <c r="F30" s="44"/>
      <c r="G30" s="47"/>
      <c r="H30" s="45"/>
      <c r="I30" s="48"/>
      <c r="J30" s="48"/>
      <c r="K30" s="48"/>
      <c r="L30" s="49"/>
      <c r="M30" s="50"/>
      <c r="N30" s="51"/>
      <c r="O30" s="50"/>
      <c r="P30" s="50"/>
      <c r="Q30" s="52"/>
      <c r="R30" s="53"/>
      <c r="S30" s="53"/>
      <c r="T30" s="54"/>
    </row>
    <row r="31" spans="3:6" ht="21.75" customHeight="1">
      <c r="C31" s="55" t="s">
        <v>2</v>
      </c>
      <c r="F31" s="11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97">
    <mergeCell ref="S27:S29"/>
    <mergeCell ref="T27:T29"/>
    <mergeCell ref="T21:T23"/>
    <mergeCell ref="G27:G29"/>
    <mergeCell ref="G21:G23"/>
    <mergeCell ref="H27:H29"/>
    <mergeCell ref="I27:I29"/>
    <mergeCell ref="J27:J29"/>
    <mergeCell ref="K27:K29"/>
    <mergeCell ref="A27:A29"/>
    <mergeCell ref="B27:B29"/>
    <mergeCell ref="C27:C29"/>
    <mergeCell ref="D27:D29"/>
    <mergeCell ref="E27:E29"/>
    <mergeCell ref="F27:F29"/>
    <mergeCell ref="S21:S23"/>
    <mergeCell ref="A21:A23"/>
    <mergeCell ref="B21:B23"/>
    <mergeCell ref="C21:C23"/>
    <mergeCell ref="D21:D23"/>
    <mergeCell ref="E21:E23"/>
    <mergeCell ref="S15:S17"/>
    <mergeCell ref="T15:T17"/>
    <mergeCell ref="I15:I17"/>
    <mergeCell ref="J18:J20"/>
    <mergeCell ref="K18:K20"/>
    <mergeCell ref="S18:S20"/>
    <mergeCell ref="F15:F17"/>
    <mergeCell ref="G15:G17"/>
    <mergeCell ref="H15:H17"/>
    <mergeCell ref="F21:F23"/>
    <mergeCell ref="J15:J17"/>
    <mergeCell ref="K15:K17"/>
    <mergeCell ref="H21:H23"/>
    <mergeCell ref="I21:I23"/>
    <mergeCell ref="J21:J23"/>
    <mergeCell ref="K21:K23"/>
    <mergeCell ref="G24:G26"/>
    <mergeCell ref="J24:J26"/>
    <mergeCell ref="K24:K26"/>
    <mergeCell ref="S24:S26"/>
    <mergeCell ref="T24:T26"/>
    <mergeCell ref="H24:H26"/>
    <mergeCell ref="I24:I26"/>
    <mergeCell ref="A24:A26"/>
    <mergeCell ref="B24:B26"/>
    <mergeCell ref="C24:C26"/>
    <mergeCell ref="D24:D26"/>
    <mergeCell ref="E24:E26"/>
    <mergeCell ref="F24:F26"/>
    <mergeCell ref="T18:T20"/>
    <mergeCell ref="C8:C11"/>
    <mergeCell ref="D8:D11"/>
    <mergeCell ref="E8:E11"/>
    <mergeCell ref="G18:G20"/>
    <mergeCell ref="H18:H20"/>
    <mergeCell ref="I18:I20"/>
    <mergeCell ref="H12:H14"/>
    <mergeCell ref="C15:C17"/>
    <mergeCell ref="D15:D17"/>
    <mergeCell ref="A18:A20"/>
    <mergeCell ref="B18:B20"/>
    <mergeCell ref="C18:C20"/>
    <mergeCell ref="D18:D20"/>
    <mergeCell ref="E18:E20"/>
    <mergeCell ref="P9:Q9"/>
    <mergeCell ref="F18:F20"/>
    <mergeCell ref="A15:A17"/>
    <mergeCell ref="B15:B17"/>
    <mergeCell ref="E15:E17"/>
    <mergeCell ref="A3:T3"/>
    <mergeCell ref="A4:T4"/>
    <mergeCell ref="A5:T5"/>
    <mergeCell ref="A6:T6"/>
    <mergeCell ref="A8:A11"/>
    <mergeCell ref="B8:B11"/>
    <mergeCell ref="F8:F11"/>
    <mergeCell ref="G8:G11"/>
    <mergeCell ref="L8:L11"/>
    <mergeCell ref="P8:Q8"/>
    <mergeCell ref="I12:I14"/>
    <mergeCell ref="J8:J11"/>
    <mergeCell ref="K8:K11"/>
    <mergeCell ref="J12:J14"/>
    <mergeCell ref="K12:K14"/>
    <mergeCell ref="H8:H11"/>
    <mergeCell ref="I8:I11"/>
    <mergeCell ref="S7:T7"/>
    <mergeCell ref="S12:S14"/>
    <mergeCell ref="T12:T14"/>
    <mergeCell ref="A12:A14"/>
    <mergeCell ref="B12:B14"/>
    <mergeCell ref="C12:C14"/>
    <mergeCell ref="D12:D14"/>
    <mergeCell ref="E12:E14"/>
    <mergeCell ref="F12:F14"/>
    <mergeCell ref="G12:G14"/>
  </mergeCells>
  <conditionalFormatting sqref="P12:P13">
    <cfRule type="cellIs" priority="13" dxfId="21" operator="greaterThan" stopIfTrue="1">
      <formula>0.0138888888888889</formula>
    </cfRule>
  </conditionalFormatting>
  <conditionalFormatting sqref="P14">
    <cfRule type="cellIs" priority="12" dxfId="21" operator="greaterThan" stopIfTrue="1">
      <formula>0.0208333333333333</formula>
    </cfRule>
  </conditionalFormatting>
  <conditionalFormatting sqref="P18:P19">
    <cfRule type="cellIs" priority="11" dxfId="21" operator="greaterThan" stopIfTrue="1">
      <formula>0.0138888888888889</formula>
    </cfRule>
  </conditionalFormatting>
  <conditionalFormatting sqref="P20">
    <cfRule type="cellIs" priority="10" dxfId="21" operator="greaterThan" stopIfTrue="1">
      <formula>0.0208333333333333</formula>
    </cfRule>
  </conditionalFormatting>
  <conditionalFormatting sqref="P15:P16">
    <cfRule type="cellIs" priority="9" dxfId="21" operator="greaterThan" stopIfTrue="1">
      <formula>0.0138888888888889</formula>
    </cfRule>
  </conditionalFormatting>
  <conditionalFormatting sqref="P17">
    <cfRule type="cellIs" priority="8" dxfId="21" operator="greaterThan" stopIfTrue="1">
      <formula>0.0208333333333333</formula>
    </cfRule>
  </conditionalFormatting>
  <conditionalFormatting sqref="P24:P25">
    <cfRule type="cellIs" priority="7" dxfId="21" operator="greaterThan" stopIfTrue="1">
      <formula>0.0138888888888889</formula>
    </cfRule>
  </conditionalFormatting>
  <conditionalFormatting sqref="P26">
    <cfRule type="cellIs" priority="6" dxfId="21" operator="greaterThan" stopIfTrue="1">
      <formula>0.0208333333333333</formula>
    </cfRule>
  </conditionalFormatting>
  <conditionalFormatting sqref="P28">
    <cfRule type="cellIs" priority="5" dxfId="21" operator="greaterThan" stopIfTrue="1">
      <formula>0.0138888888888889</formula>
    </cfRule>
  </conditionalFormatting>
  <conditionalFormatting sqref="P29">
    <cfRule type="cellIs" priority="4" dxfId="21" operator="greaterThan" stopIfTrue="1">
      <formula>0.0208333333333333</formula>
    </cfRule>
  </conditionalFormatting>
  <conditionalFormatting sqref="P21:P22">
    <cfRule type="cellIs" priority="3" dxfId="21" operator="greaterThan" stopIfTrue="1">
      <formula>0.0138888888888889</formula>
    </cfRule>
  </conditionalFormatting>
  <conditionalFormatting sqref="P23">
    <cfRule type="cellIs" priority="2" dxfId="21" operator="greaterThan" stopIfTrue="1">
      <formula>0.0208333333333333</formula>
    </cfRule>
  </conditionalFormatting>
  <conditionalFormatting sqref="P27">
    <cfRule type="cellIs" priority="1" dxfId="21" operator="greaterThan" stopIfTrue="1">
      <formula>0.0138888888888889</formula>
    </cfRule>
  </conditionalFormatting>
  <printOptions horizontalCentered="1"/>
  <pageMargins left="0.2362204724409449" right="0.2362204724409449" top="0" bottom="0" header="0" footer="0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47"/>
  <sheetViews>
    <sheetView zoomScaleSheetLayoutView="70" zoomScalePageLayoutView="0" workbookViewId="0" topLeftCell="A8">
      <selection activeCell="Y28" sqref="Y28"/>
    </sheetView>
  </sheetViews>
  <sheetFormatPr defaultColWidth="9.140625" defaultRowHeight="15"/>
  <cols>
    <col min="1" max="2" width="4.7109375" style="11" customWidth="1"/>
    <col min="3" max="3" width="23.140625" style="11" customWidth="1"/>
    <col min="4" max="4" width="6.28125" style="11" customWidth="1"/>
    <col min="5" max="5" width="14.8515625" style="11" customWidth="1"/>
    <col min="6" max="6" width="16.140625" style="11" customWidth="1"/>
    <col min="7" max="7" width="10.421875" style="11" customWidth="1"/>
    <col min="8" max="8" width="13.57421875" style="11" customWidth="1"/>
    <col min="9" max="9" width="6.28125" style="11" customWidth="1"/>
    <col min="10" max="10" width="6.8515625" style="11" customWidth="1"/>
    <col min="11" max="11" width="14.28125" style="11" customWidth="1"/>
    <col min="12" max="12" width="5.140625" style="11" customWidth="1"/>
    <col min="13" max="13" width="9.7109375" style="11" customWidth="1"/>
    <col min="14" max="14" width="10.7109375" style="11" customWidth="1"/>
    <col min="15" max="16" width="9.7109375" style="11" customWidth="1"/>
    <col min="17" max="17" width="10.8515625" style="11" customWidth="1"/>
    <col min="18" max="19" width="9.7109375" style="11" customWidth="1"/>
    <col min="20" max="20" width="11.140625" style="11" customWidth="1"/>
    <col min="21" max="16384" width="9.140625" style="11" customWidth="1"/>
  </cols>
  <sheetData>
    <row r="1" spans="1:39" s="65" customFormat="1" ht="12.75" hidden="1">
      <c r="A1" s="64" t="s">
        <v>3</v>
      </c>
      <c r="B1" s="64"/>
      <c r="C1" s="64"/>
      <c r="D1" s="64" t="s">
        <v>36</v>
      </c>
      <c r="E1" s="64"/>
      <c r="F1" s="64"/>
      <c r="G1" s="64" t="s">
        <v>37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 t="s">
        <v>38</v>
      </c>
      <c r="S1" s="64" t="s">
        <v>39</v>
      </c>
      <c r="T1" s="64" t="s">
        <v>40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21" ht="30" customHeight="1">
      <c r="A2" s="128" t="s">
        <v>35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0"/>
    </row>
    <row r="3" spans="1:21" s="13" customFormat="1" ht="15.75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2"/>
    </row>
    <row r="4" spans="1:21" s="15" customFormat="1" ht="15.75" customHeight="1">
      <c r="A4" s="114" t="s">
        <v>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4"/>
    </row>
    <row r="5" spans="1:21" s="3" customFormat="1" ht="20.25" customHeight="1">
      <c r="A5" s="115" t="s">
        <v>90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6"/>
    </row>
    <row r="6" spans="1:20" s="7" customFormat="1" ht="15" customHeight="1" thickBot="1">
      <c r="A6" s="9" t="s">
        <v>92</v>
      </c>
      <c r="B6" s="4"/>
      <c r="C6" s="5"/>
      <c r="D6" s="5"/>
      <c r="E6" s="5"/>
      <c r="F6" s="5"/>
      <c r="G6" s="5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78">
        <v>43520</v>
      </c>
      <c r="T6" s="78"/>
    </row>
    <row r="7" spans="1:20" s="21" customFormat="1" ht="15" customHeight="1">
      <c r="A7" s="116" t="s">
        <v>6</v>
      </c>
      <c r="B7" s="106" t="s">
        <v>7</v>
      </c>
      <c r="C7" s="109" t="s">
        <v>94</v>
      </c>
      <c r="D7" s="106" t="s">
        <v>8</v>
      </c>
      <c r="E7" s="109" t="s">
        <v>9</v>
      </c>
      <c r="F7" s="109" t="s">
        <v>10</v>
      </c>
      <c r="G7" s="109" t="s">
        <v>11</v>
      </c>
      <c r="H7" s="109" t="s">
        <v>32</v>
      </c>
      <c r="I7" s="106" t="s">
        <v>13</v>
      </c>
      <c r="J7" s="106" t="s">
        <v>14</v>
      </c>
      <c r="K7" s="106" t="s">
        <v>15</v>
      </c>
      <c r="L7" s="106" t="s">
        <v>16</v>
      </c>
      <c r="M7" s="17" t="s">
        <v>17</v>
      </c>
      <c r="N7" s="18">
        <v>30</v>
      </c>
      <c r="O7" s="19" t="s">
        <v>18</v>
      </c>
      <c r="P7" s="119" t="s">
        <v>19</v>
      </c>
      <c r="Q7" s="119"/>
      <c r="R7" s="19">
        <v>1</v>
      </c>
      <c r="S7" s="20" t="s">
        <v>20</v>
      </c>
      <c r="T7" s="73">
        <v>0.020833333333333332</v>
      </c>
    </row>
    <row r="8" spans="1:20" s="21" customFormat="1" ht="15" customHeight="1">
      <c r="A8" s="117"/>
      <c r="B8" s="107"/>
      <c r="C8" s="110"/>
      <c r="D8" s="107"/>
      <c r="E8" s="110"/>
      <c r="F8" s="110"/>
      <c r="G8" s="110"/>
      <c r="H8" s="110"/>
      <c r="I8" s="107"/>
      <c r="J8" s="107"/>
      <c r="K8" s="107"/>
      <c r="L8" s="107"/>
      <c r="M8" s="22" t="s">
        <v>21</v>
      </c>
      <c r="N8" s="23">
        <v>30</v>
      </c>
      <c r="O8" s="24" t="s">
        <v>18</v>
      </c>
      <c r="P8" s="120" t="s">
        <v>22</v>
      </c>
      <c r="Q8" s="120"/>
      <c r="R8" s="24">
        <v>2</v>
      </c>
      <c r="S8" s="26" t="s">
        <v>20</v>
      </c>
      <c r="T8" s="74">
        <v>0.020833333333333332</v>
      </c>
    </row>
    <row r="9" spans="1:20" s="21" customFormat="1" ht="15" customHeight="1">
      <c r="A9" s="117"/>
      <c r="B9" s="107"/>
      <c r="C9" s="110"/>
      <c r="D9" s="107"/>
      <c r="E9" s="110"/>
      <c r="F9" s="110"/>
      <c r="G9" s="110"/>
      <c r="H9" s="110"/>
      <c r="I9" s="107"/>
      <c r="J9" s="107"/>
      <c r="K9" s="107"/>
      <c r="L9" s="107"/>
      <c r="M9" s="22" t="s">
        <v>23</v>
      </c>
      <c r="N9" s="23">
        <v>20</v>
      </c>
      <c r="O9" s="24" t="s">
        <v>18</v>
      </c>
      <c r="P9" s="25"/>
      <c r="Q9" s="25"/>
      <c r="R9" s="24">
        <v>3</v>
      </c>
      <c r="S9" s="26" t="s">
        <v>20</v>
      </c>
      <c r="T9" s="74">
        <v>0.020833333333333332</v>
      </c>
    </row>
    <row r="10" spans="1:20" s="21" customFormat="1" ht="15" customHeight="1">
      <c r="A10" s="117"/>
      <c r="B10" s="107"/>
      <c r="C10" s="110"/>
      <c r="D10" s="107"/>
      <c r="E10" s="110"/>
      <c r="F10" s="110"/>
      <c r="G10" s="110"/>
      <c r="H10" s="110"/>
      <c r="I10" s="107"/>
      <c r="J10" s="107"/>
      <c r="K10" s="107"/>
      <c r="L10" s="107"/>
      <c r="M10" s="22" t="s">
        <v>33</v>
      </c>
      <c r="N10" s="23">
        <v>20</v>
      </c>
      <c r="O10" s="24" t="s">
        <v>18</v>
      </c>
      <c r="P10" s="25"/>
      <c r="Q10" s="25"/>
      <c r="R10" s="24">
        <v>4</v>
      </c>
      <c r="S10" s="26" t="s">
        <v>20</v>
      </c>
      <c r="T10" s="74">
        <v>0.027777777777777776</v>
      </c>
    </row>
    <row r="11" spans="1:20" s="21" customFormat="1" ht="15" customHeight="1">
      <c r="A11" s="117"/>
      <c r="B11" s="107"/>
      <c r="C11" s="110"/>
      <c r="D11" s="107"/>
      <c r="E11" s="110"/>
      <c r="F11" s="110"/>
      <c r="G11" s="110"/>
      <c r="H11" s="110"/>
      <c r="I11" s="107"/>
      <c r="J11" s="107"/>
      <c r="K11" s="107"/>
      <c r="L11" s="107"/>
      <c r="M11" s="27" t="s">
        <v>34</v>
      </c>
      <c r="N11" s="28">
        <v>20</v>
      </c>
      <c r="O11" s="29" t="s">
        <v>18</v>
      </c>
      <c r="P11" s="30"/>
      <c r="Q11" s="30"/>
      <c r="R11" s="29"/>
      <c r="S11" s="31"/>
      <c r="T11" s="75"/>
    </row>
    <row r="12" spans="1:20" s="21" customFormat="1" ht="38.25" customHeight="1" thickBot="1">
      <c r="A12" s="143"/>
      <c r="B12" s="129"/>
      <c r="C12" s="136"/>
      <c r="D12" s="129"/>
      <c r="E12" s="136"/>
      <c r="F12" s="136"/>
      <c r="G12" s="136"/>
      <c r="H12" s="136"/>
      <c r="I12" s="129"/>
      <c r="J12" s="129"/>
      <c r="K12" s="129"/>
      <c r="L12" s="129"/>
      <c r="M12" s="56" t="s">
        <v>24</v>
      </c>
      <c r="N12" s="57" t="s">
        <v>25</v>
      </c>
      <c r="O12" s="58" t="s">
        <v>26</v>
      </c>
      <c r="P12" s="58" t="s">
        <v>27</v>
      </c>
      <c r="Q12" s="58" t="s">
        <v>28</v>
      </c>
      <c r="R12" s="59" t="s">
        <v>29</v>
      </c>
      <c r="S12" s="59" t="s">
        <v>30</v>
      </c>
      <c r="T12" s="76" t="s">
        <v>31</v>
      </c>
    </row>
    <row r="13" spans="1:20" s="38" customFormat="1" ht="12" customHeight="1">
      <c r="A13" s="144">
        <v>1</v>
      </c>
      <c r="B13" s="147">
        <v>8</v>
      </c>
      <c r="C13" s="137" t="s">
        <v>65</v>
      </c>
      <c r="D13" s="122" t="s">
        <v>1</v>
      </c>
      <c r="E13" s="150">
        <v>10172401</v>
      </c>
      <c r="F13" s="137" t="s">
        <v>93</v>
      </c>
      <c r="G13" s="140" t="s">
        <v>73</v>
      </c>
      <c r="H13" s="122" t="s">
        <v>64</v>
      </c>
      <c r="I13" s="125" t="s">
        <v>78</v>
      </c>
      <c r="J13" s="122" t="s">
        <v>1</v>
      </c>
      <c r="K13" s="125" t="s">
        <v>55</v>
      </c>
      <c r="L13" s="36">
        <v>1</v>
      </c>
      <c r="M13" s="72">
        <v>0.2708333333333333</v>
      </c>
      <c r="N13" s="37">
        <v>0.33747685185185183</v>
      </c>
      <c r="O13" s="60">
        <v>0.3433101851851852</v>
      </c>
      <c r="P13" s="60">
        <f aca="true" t="shared" si="0" ref="P13:P22">O13-N13</f>
        <v>0.005833333333333357</v>
      </c>
      <c r="Q13" s="61">
        <f>O13-M13</f>
        <v>0.07247685185185188</v>
      </c>
      <c r="R13" s="69">
        <f>$N$7/Q13/24</f>
        <v>17.246885978920467</v>
      </c>
      <c r="S13" s="130">
        <f>SUM($N$7:$N$11)/T13/24</f>
        <v>14.683389415723463</v>
      </c>
      <c r="T13" s="133">
        <f>SUM(Q13:Q17)</f>
        <v>0.34052083333333333</v>
      </c>
    </row>
    <row r="14" spans="1:20" s="38" customFormat="1" ht="12" customHeight="1">
      <c r="A14" s="145"/>
      <c r="B14" s="148"/>
      <c r="C14" s="138"/>
      <c r="D14" s="123"/>
      <c r="E14" s="151"/>
      <c r="F14" s="138"/>
      <c r="G14" s="141"/>
      <c r="H14" s="123"/>
      <c r="I14" s="126"/>
      <c r="J14" s="123"/>
      <c r="K14" s="126"/>
      <c r="L14" s="39">
        <v>2</v>
      </c>
      <c r="M14" s="66">
        <f>O13+$T$7</f>
        <v>0.3641435185185185</v>
      </c>
      <c r="N14" s="40">
        <v>0.4446527777777778</v>
      </c>
      <c r="O14" s="66">
        <v>0.44768518518518513</v>
      </c>
      <c r="P14" s="66">
        <f t="shared" si="0"/>
        <v>0.003032407407407345</v>
      </c>
      <c r="Q14" s="62">
        <f>O14-M14</f>
        <v>0.08354166666666663</v>
      </c>
      <c r="R14" s="70">
        <f>$N$8/Q14/24</f>
        <v>14.962593516209482</v>
      </c>
      <c r="S14" s="131"/>
      <c r="T14" s="134"/>
    </row>
    <row r="15" spans="1:20" s="38" customFormat="1" ht="12" customHeight="1">
      <c r="A15" s="145"/>
      <c r="B15" s="148"/>
      <c r="C15" s="138"/>
      <c r="D15" s="123"/>
      <c r="E15" s="151"/>
      <c r="F15" s="138"/>
      <c r="G15" s="141"/>
      <c r="H15" s="123"/>
      <c r="I15" s="126"/>
      <c r="J15" s="123"/>
      <c r="K15" s="126"/>
      <c r="L15" s="39">
        <v>3</v>
      </c>
      <c r="M15" s="66">
        <f>O14+$T$8</f>
        <v>0.46851851851851845</v>
      </c>
      <c r="N15" s="40">
        <v>0.5255787037037037</v>
      </c>
      <c r="O15" s="66">
        <v>0.5292708333333334</v>
      </c>
      <c r="P15" s="66">
        <f t="shared" si="0"/>
        <v>0.0036921296296296147</v>
      </c>
      <c r="Q15" s="62">
        <f>O15-M15</f>
        <v>0.06075231481481491</v>
      </c>
      <c r="R15" s="70">
        <f>$N$9/Q15/24</f>
        <v>13.716898456848902</v>
      </c>
      <c r="S15" s="131"/>
      <c r="T15" s="134"/>
    </row>
    <row r="16" spans="1:20" s="38" customFormat="1" ht="12" customHeight="1">
      <c r="A16" s="145"/>
      <c r="B16" s="148"/>
      <c r="C16" s="138"/>
      <c r="D16" s="123"/>
      <c r="E16" s="151"/>
      <c r="F16" s="138"/>
      <c r="G16" s="141"/>
      <c r="H16" s="123"/>
      <c r="I16" s="126"/>
      <c r="J16" s="123"/>
      <c r="K16" s="126"/>
      <c r="L16" s="39">
        <v>4</v>
      </c>
      <c r="M16" s="66">
        <f>O15+$T$9</f>
        <v>0.5501041666666667</v>
      </c>
      <c r="N16" s="40">
        <v>0.6083449074074074</v>
      </c>
      <c r="O16" s="66">
        <v>0.6116898148148148</v>
      </c>
      <c r="P16" s="66">
        <f t="shared" si="0"/>
        <v>0.003344907407407338</v>
      </c>
      <c r="Q16" s="62">
        <f>O16-M16</f>
        <v>0.06158564814814804</v>
      </c>
      <c r="R16" s="70">
        <f>$N$10/Q16/24</f>
        <v>13.531291110693502</v>
      </c>
      <c r="S16" s="131"/>
      <c r="T16" s="134"/>
    </row>
    <row r="17" spans="1:20" s="38" customFormat="1" ht="12" customHeight="1" thickBot="1">
      <c r="A17" s="146"/>
      <c r="B17" s="149"/>
      <c r="C17" s="139"/>
      <c r="D17" s="124"/>
      <c r="E17" s="152"/>
      <c r="F17" s="139"/>
      <c r="G17" s="142"/>
      <c r="H17" s="124"/>
      <c r="I17" s="127"/>
      <c r="J17" s="124"/>
      <c r="K17" s="127"/>
      <c r="L17" s="41">
        <v>5</v>
      </c>
      <c r="M17" s="67">
        <f>O16+$T$10</f>
        <v>0.6394675925925926</v>
      </c>
      <c r="N17" s="42">
        <v>0.7016319444444444</v>
      </c>
      <c r="O17" s="67">
        <v>0.7067708333333332</v>
      </c>
      <c r="P17" s="67">
        <f t="shared" si="0"/>
        <v>0.005138888888888804</v>
      </c>
      <c r="Q17" s="63">
        <f>N17-M17</f>
        <v>0.06216435185185187</v>
      </c>
      <c r="R17" s="71">
        <f>$N$11/Q17/24</f>
        <v>13.405324892943582</v>
      </c>
      <c r="S17" s="132"/>
      <c r="T17" s="135"/>
    </row>
    <row r="18" spans="1:20" s="38" customFormat="1" ht="12" customHeight="1">
      <c r="A18" s="144"/>
      <c r="B18" s="147">
        <v>7</v>
      </c>
      <c r="C18" s="137" t="s">
        <v>67</v>
      </c>
      <c r="D18" s="122" t="s">
        <v>1</v>
      </c>
      <c r="E18" s="150">
        <v>10172341</v>
      </c>
      <c r="F18" s="137" t="s">
        <v>77</v>
      </c>
      <c r="G18" s="140" t="s">
        <v>75</v>
      </c>
      <c r="H18" s="122" t="s">
        <v>64</v>
      </c>
      <c r="I18" s="125" t="s">
        <v>79</v>
      </c>
      <c r="J18" s="122" t="s">
        <v>1</v>
      </c>
      <c r="K18" s="125" t="s">
        <v>55</v>
      </c>
      <c r="L18" s="36">
        <v>1</v>
      </c>
      <c r="M18" s="72">
        <v>0.2708333333333333</v>
      </c>
      <c r="N18" s="37">
        <v>0.3374074074074074</v>
      </c>
      <c r="O18" s="60">
        <v>0.34119212962962964</v>
      </c>
      <c r="P18" s="60">
        <f t="shared" si="0"/>
        <v>0.0037847222222222587</v>
      </c>
      <c r="Q18" s="61">
        <f aca="true" t="shared" si="1" ref="Q18:Q26">O18-M18</f>
        <v>0.07035879629629632</v>
      </c>
      <c r="R18" s="69">
        <f>$N$7/Q18/24</f>
        <v>17.766079947359756</v>
      </c>
      <c r="S18" s="130"/>
      <c r="T18" s="153" t="s">
        <v>88</v>
      </c>
    </row>
    <row r="19" spans="1:20" s="38" customFormat="1" ht="12" customHeight="1">
      <c r="A19" s="145"/>
      <c r="B19" s="148"/>
      <c r="C19" s="138"/>
      <c r="D19" s="123"/>
      <c r="E19" s="151"/>
      <c r="F19" s="138"/>
      <c r="G19" s="141"/>
      <c r="H19" s="123"/>
      <c r="I19" s="126"/>
      <c r="J19" s="123"/>
      <c r="K19" s="126"/>
      <c r="L19" s="39">
        <v>2</v>
      </c>
      <c r="M19" s="66">
        <f>O18+$T$7</f>
        <v>0.36202546296296295</v>
      </c>
      <c r="N19" s="40">
        <v>0.43368055555555557</v>
      </c>
      <c r="O19" s="66">
        <v>0.43778935185185186</v>
      </c>
      <c r="P19" s="66">
        <f t="shared" si="0"/>
        <v>0.004108796296296291</v>
      </c>
      <c r="Q19" s="62">
        <f t="shared" si="1"/>
        <v>0.07576388888888891</v>
      </c>
      <c r="R19" s="70">
        <f>$N$8/Q19/24</f>
        <v>16.49862511457378</v>
      </c>
      <c r="S19" s="131"/>
      <c r="T19" s="134"/>
    </row>
    <row r="20" spans="1:20" s="38" customFormat="1" ht="12" customHeight="1">
      <c r="A20" s="145"/>
      <c r="B20" s="148"/>
      <c r="C20" s="138"/>
      <c r="D20" s="123"/>
      <c r="E20" s="151"/>
      <c r="F20" s="138"/>
      <c r="G20" s="141"/>
      <c r="H20" s="123"/>
      <c r="I20" s="126"/>
      <c r="J20" s="123"/>
      <c r="K20" s="126"/>
      <c r="L20" s="39">
        <v>3</v>
      </c>
      <c r="M20" s="66">
        <f>O19+$T$8</f>
        <v>0.4586226851851852</v>
      </c>
      <c r="N20" s="40">
        <v>0.5118055555555555</v>
      </c>
      <c r="O20" s="66">
        <v>0.5255439814814815</v>
      </c>
      <c r="P20" s="66">
        <f t="shared" si="0"/>
        <v>0.013738425925926001</v>
      </c>
      <c r="Q20" s="62">
        <f t="shared" si="1"/>
        <v>0.06692129629629634</v>
      </c>
      <c r="R20" s="70">
        <f>$N$9/Q20/24</f>
        <v>12.45243860255966</v>
      </c>
      <c r="S20" s="131"/>
      <c r="T20" s="134"/>
    </row>
    <row r="21" spans="1:20" s="38" customFormat="1" ht="12" customHeight="1">
      <c r="A21" s="145"/>
      <c r="B21" s="148"/>
      <c r="C21" s="138"/>
      <c r="D21" s="123"/>
      <c r="E21" s="151"/>
      <c r="F21" s="138"/>
      <c r="G21" s="141"/>
      <c r="H21" s="123"/>
      <c r="I21" s="126"/>
      <c r="J21" s="123"/>
      <c r="K21" s="126"/>
      <c r="L21" s="39">
        <v>4</v>
      </c>
      <c r="M21" s="66">
        <f>O20+$T$9</f>
        <v>0.5463773148148149</v>
      </c>
      <c r="N21" s="40">
        <v>0.6083333333333333</v>
      </c>
      <c r="O21" s="66">
        <v>0.6173611111111111</v>
      </c>
      <c r="P21" s="66">
        <f t="shared" si="0"/>
        <v>0.009027777777777857</v>
      </c>
      <c r="Q21" s="62">
        <f t="shared" si="1"/>
        <v>0.07098379629629625</v>
      </c>
      <c r="R21" s="70">
        <f>$N$10/Q21/24</f>
        <v>11.739768465677491</v>
      </c>
      <c r="S21" s="131"/>
      <c r="T21" s="134"/>
    </row>
    <row r="22" spans="1:20" s="38" customFormat="1" ht="12" customHeight="1" thickBot="1">
      <c r="A22" s="146"/>
      <c r="B22" s="149"/>
      <c r="C22" s="139"/>
      <c r="D22" s="124"/>
      <c r="E22" s="152"/>
      <c r="F22" s="139"/>
      <c r="G22" s="142"/>
      <c r="H22" s="124"/>
      <c r="I22" s="127"/>
      <c r="J22" s="124"/>
      <c r="K22" s="127"/>
      <c r="L22" s="41">
        <v>5</v>
      </c>
      <c r="M22" s="67">
        <v>0.6361111111111112</v>
      </c>
      <c r="N22" s="42">
        <v>0.928611111111111</v>
      </c>
      <c r="O22" s="67">
        <v>0.9367361111111111</v>
      </c>
      <c r="P22" s="67">
        <f t="shared" si="0"/>
        <v>0.008125000000000049</v>
      </c>
      <c r="Q22" s="62">
        <f t="shared" si="1"/>
        <v>0.3006249999999999</v>
      </c>
      <c r="R22" s="70">
        <f>$N$10/Q22/24</f>
        <v>2.772002772002773</v>
      </c>
      <c r="S22" s="132"/>
      <c r="T22" s="135"/>
    </row>
    <row r="23" spans="1:20" s="38" customFormat="1" ht="12" customHeight="1">
      <c r="A23" s="144"/>
      <c r="B23" s="147">
        <v>4</v>
      </c>
      <c r="C23" s="137" t="s">
        <v>66</v>
      </c>
      <c r="D23" s="122" t="s">
        <v>1</v>
      </c>
      <c r="E23" s="150">
        <v>10182744</v>
      </c>
      <c r="F23" s="137" t="s">
        <v>76</v>
      </c>
      <c r="G23" s="140" t="s">
        <v>74</v>
      </c>
      <c r="H23" s="122" t="s">
        <v>64</v>
      </c>
      <c r="I23" s="125" t="s">
        <v>78</v>
      </c>
      <c r="J23" s="122" t="s">
        <v>1</v>
      </c>
      <c r="K23" s="125" t="s">
        <v>55</v>
      </c>
      <c r="L23" s="36">
        <v>1</v>
      </c>
      <c r="M23" s="72">
        <v>0.2708333333333333</v>
      </c>
      <c r="N23" s="37">
        <v>0.33744212962962966</v>
      </c>
      <c r="O23" s="60">
        <v>0.34125</v>
      </c>
      <c r="P23" s="60">
        <f>O23-N23</f>
        <v>0.0038078703703703365</v>
      </c>
      <c r="Q23" s="61">
        <f t="shared" si="1"/>
        <v>0.07041666666666668</v>
      </c>
      <c r="R23" s="69">
        <f>$N$7/Q23/24</f>
        <v>17.751479289940825</v>
      </c>
      <c r="S23" s="130"/>
      <c r="T23" s="133" t="s">
        <v>85</v>
      </c>
    </row>
    <row r="24" spans="1:20" s="38" customFormat="1" ht="12" customHeight="1">
      <c r="A24" s="145"/>
      <c r="B24" s="148"/>
      <c r="C24" s="138"/>
      <c r="D24" s="123"/>
      <c r="E24" s="151"/>
      <c r="F24" s="138"/>
      <c r="G24" s="141"/>
      <c r="H24" s="123"/>
      <c r="I24" s="126"/>
      <c r="J24" s="123"/>
      <c r="K24" s="126"/>
      <c r="L24" s="39">
        <v>2</v>
      </c>
      <c r="M24" s="66">
        <f>O23+$T$7</f>
        <v>0.3620833333333333</v>
      </c>
      <c r="N24" s="40">
        <v>0.4412152777777778</v>
      </c>
      <c r="O24" s="66">
        <v>0.44288194444444445</v>
      </c>
      <c r="P24" s="66">
        <f>O24-N24</f>
        <v>0.0016666666666666496</v>
      </c>
      <c r="Q24" s="62">
        <f t="shared" si="1"/>
        <v>0.08079861111111114</v>
      </c>
      <c r="R24" s="70">
        <f>$N$8/Q24/24</f>
        <v>15.470562956596469</v>
      </c>
      <c r="S24" s="131"/>
      <c r="T24" s="134"/>
    </row>
    <row r="25" spans="1:20" s="38" customFormat="1" ht="12" customHeight="1">
      <c r="A25" s="145"/>
      <c r="B25" s="148"/>
      <c r="C25" s="138"/>
      <c r="D25" s="123"/>
      <c r="E25" s="151"/>
      <c r="F25" s="138"/>
      <c r="G25" s="141"/>
      <c r="H25" s="123"/>
      <c r="I25" s="126"/>
      <c r="J25" s="123"/>
      <c r="K25" s="126"/>
      <c r="L25" s="39">
        <v>3</v>
      </c>
      <c r="M25" s="66">
        <f>O24+$T$8</f>
        <v>0.46371527777777777</v>
      </c>
      <c r="N25" s="40">
        <v>0.5135416666666667</v>
      </c>
      <c r="O25" s="66">
        <v>0.5183912037037037</v>
      </c>
      <c r="P25" s="66">
        <f>O25-N25</f>
        <v>0.004849537037037055</v>
      </c>
      <c r="Q25" s="62">
        <f t="shared" si="1"/>
        <v>0.05467592592592596</v>
      </c>
      <c r="R25" s="70">
        <f>$N$9/Q25/24</f>
        <v>15.241320914479246</v>
      </c>
      <c r="S25" s="131"/>
      <c r="T25" s="134"/>
    </row>
    <row r="26" spans="1:20" s="38" customFormat="1" ht="12" customHeight="1">
      <c r="A26" s="145"/>
      <c r="B26" s="148"/>
      <c r="C26" s="138"/>
      <c r="D26" s="123"/>
      <c r="E26" s="151"/>
      <c r="F26" s="138"/>
      <c r="G26" s="141"/>
      <c r="H26" s="123"/>
      <c r="I26" s="126"/>
      <c r="J26" s="123"/>
      <c r="K26" s="126"/>
      <c r="L26" s="39">
        <v>4</v>
      </c>
      <c r="M26" s="66">
        <f>O25+$T$9</f>
        <v>0.5392245370370371</v>
      </c>
      <c r="N26" s="40">
        <v>0.5918981481481481</v>
      </c>
      <c r="O26" s="66">
        <v>0.5966550925925925</v>
      </c>
      <c r="P26" s="66">
        <f>O26-N26</f>
        <v>0.004756944444444411</v>
      </c>
      <c r="Q26" s="62">
        <f t="shared" si="1"/>
        <v>0.05743055555555543</v>
      </c>
      <c r="R26" s="70">
        <f>$N$10/Q26/24</f>
        <v>14.510278113663878</v>
      </c>
      <c r="S26" s="131"/>
      <c r="T26" s="134"/>
    </row>
    <row r="27" spans="1:20" s="38" customFormat="1" ht="12" customHeight="1" thickBot="1">
      <c r="A27" s="146"/>
      <c r="B27" s="149"/>
      <c r="C27" s="139"/>
      <c r="D27" s="124"/>
      <c r="E27" s="152"/>
      <c r="F27" s="139"/>
      <c r="G27" s="142"/>
      <c r="H27" s="124"/>
      <c r="I27" s="127"/>
      <c r="J27" s="124"/>
      <c r="K27" s="127"/>
      <c r="L27" s="41">
        <v>5</v>
      </c>
      <c r="M27" s="67"/>
      <c r="N27" s="42"/>
      <c r="O27" s="67"/>
      <c r="P27" s="67"/>
      <c r="Q27" s="63"/>
      <c r="R27" s="71"/>
      <c r="S27" s="132"/>
      <c r="T27" s="135"/>
    </row>
    <row r="28" spans="1:21" ht="1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0"/>
    </row>
    <row r="29" spans="1:21" ht="15" customHeight="1">
      <c r="A29" s="128" t="s">
        <v>35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0"/>
    </row>
    <row r="30" spans="1:21" s="13" customFormat="1" ht="15" customHeight="1">
      <c r="A30" s="113" t="s">
        <v>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2"/>
    </row>
    <row r="31" spans="1:21" s="15" customFormat="1" ht="15" customHeight="1">
      <c r="A31" s="114" t="s">
        <v>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4"/>
    </row>
    <row r="32" spans="1:21" s="3" customFormat="1" ht="15" customHeight="1">
      <c r="A32" s="115" t="s">
        <v>91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6"/>
    </row>
    <row r="33" spans="1:20" s="7" customFormat="1" ht="15" customHeight="1" thickBot="1">
      <c r="A33" s="9" t="s">
        <v>92</v>
      </c>
      <c r="B33" s="4"/>
      <c r="C33" s="5"/>
      <c r="D33" s="5"/>
      <c r="E33" s="5"/>
      <c r="F33" s="5"/>
      <c r="G33" s="5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78">
        <v>43520</v>
      </c>
      <c r="T33" s="78"/>
    </row>
    <row r="34" spans="1:20" s="21" customFormat="1" ht="15" customHeight="1">
      <c r="A34" s="116" t="s">
        <v>6</v>
      </c>
      <c r="B34" s="106" t="s">
        <v>7</v>
      </c>
      <c r="C34" s="109" t="s">
        <v>94</v>
      </c>
      <c r="D34" s="106" t="s">
        <v>8</v>
      </c>
      <c r="E34" s="109" t="s">
        <v>9</v>
      </c>
      <c r="F34" s="109" t="s">
        <v>10</v>
      </c>
      <c r="G34" s="109" t="s">
        <v>11</v>
      </c>
      <c r="H34" s="109" t="s">
        <v>32</v>
      </c>
      <c r="I34" s="106" t="s">
        <v>13</v>
      </c>
      <c r="J34" s="106" t="s">
        <v>14</v>
      </c>
      <c r="K34" s="106" t="s">
        <v>15</v>
      </c>
      <c r="L34" s="106" t="s">
        <v>16</v>
      </c>
      <c r="M34" s="17" t="s">
        <v>17</v>
      </c>
      <c r="N34" s="18">
        <v>30</v>
      </c>
      <c r="O34" s="19" t="s">
        <v>18</v>
      </c>
      <c r="P34" s="119" t="s">
        <v>19</v>
      </c>
      <c r="Q34" s="119"/>
      <c r="R34" s="19">
        <v>1</v>
      </c>
      <c r="S34" s="20" t="s">
        <v>20</v>
      </c>
      <c r="T34" s="73">
        <v>0.020833333333333332</v>
      </c>
    </row>
    <row r="35" spans="1:20" s="21" customFormat="1" ht="15" customHeight="1">
      <c r="A35" s="117"/>
      <c r="B35" s="107"/>
      <c r="C35" s="110"/>
      <c r="D35" s="107"/>
      <c r="E35" s="110"/>
      <c r="F35" s="110"/>
      <c r="G35" s="110"/>
      <c r="H35" s="110"/>
      <c r="I35" s="107"/>
      <c r="J35" s="107"/>
      <c r="K35" s="107"/>
      <c r="L35" s="107"/>
      <c r="M35" s="22" t="s">
        <v>21</v>
      </c>
      <c r="N35" s="23">
        <v>30</v>
      </c>
      <c r="O35" s="24" t="s">
        <v>18</v>
      </c>
      <c r="P35" s="120" t="s">
        <v>22</v>
      </c>
      <c r="Q35" s="120"/>
      <c r="R35" s="24">
        <v>2</v>
      </c>
      <c r="S35" s="26" t="s">
        <v>20</v>
      </c>
      <c r="T35" s="74">
        <v>0.020833333333333332</v>
      </c>
    </row>
    <row r="36" spans="1:20" s="21" customFormat="1" ht="15" customHeight="1">
      <c r="A36" s="117"/>
      <c r="B36" s="107"/>
      <c r="C36" s="110"/>
      <c r="D36" s="107"/>
      <c r="E36" s="110"/>
      <c r="F36" s="110"/>
      <c r="G36" s="110"/>
      <c r="H36" s="110"/>
      <c r="I36" s="107"/>
      <c r="J36" s="107"/>
      <c r="K36" s="107"/>
      <c r="L36" s="107"/>
      <c r="M36" s="22" t="s">
        <v>23</v>
      </c>
      <c r="N36" s="23">
        <v>20</v>
      </c>
      <c r="O36" s="24" t="s">
        <v>18</v>
      </c>
      <c r="P36" s="25"/>
      <c r="Q36" s="25"/>
      <c r="R36" s="24">
        <v>3</v>
      </c>
      <c r="S36" s="26" t="s">
        <v>20</v>
      </c>
      <c r="T36" s="74">
        <v>0.020833333333333332</v>
      </c>
    </row>
    <row r="37" spans="1:20" s="21" customFormat="1" ht="15" customHeight="1">
      <c r="A37" s="117"/>
      <c r="B37" s="107"/>
      <c r="C37" s="110"/>
      <c r="D37" s="107"/>
      <c r="E37" s="110"/>
      <c r="F37" s="110"/>
      <c r="G37" s="110"/>
      <c r="H37" s="110"/>
      <c r="I37" s="107"/>
      <c r="J37" s="107"/>
      <c r="K37" s="107"/>
      <c r="L37" s="107"/>
      <c r="M37" s="22" t="s">
        <v>33</v>
      </c>
      <c r="N37" s="23">
        <v>20</v>
      </c>
      <c r="O37" s="24" t="s">
        <v>18</v>
      </c>
      <c r="P37" s="25"/>
      <c r="Q37" s="25"/>
      <c r="R37" s="24">
        <v>4</v>
      </c>
      <c r="S37" s="26" t="s">
        <v>20</v>
      </c>
      <c r="T37" s="74">
        <v>0.027777777777777776</v>
      </c>
    </row>
    <row r="38" spans="1:20" s="21" customFormat="1" ht="15" customHeight="1">
      <c r="A38" s="117"/>
      <c r="B38" s="107"/>
      <c r="C38" s="110"/>
      <c r="D38" s="107"/>
      <c r="E38" s="110"/>
      <c r="F38" s="110"/>
      <c r="G38" s="110"/>
      <c r="H38" s="110"/>
      <c r="I38" s="107"/>
      <c r="J38" s="107"/>
      <c r="K38" s="107"/>
      <c r="L38" s="107"/>
      <c r="M38" s="27" t="s">
        <v>34</v>
      </c>
      <c r="N38" s="28">
        <v>20</v>
      </c>
      <c r="O38" s="29" t="s">
        <v>18</v>
      </c>
      <c r="P38" s="30"/>
      <c r="Q38" s="30"/>
      <c r="R38" s="29"/>
      <c r="S38" s="31"/>
      <c r="T38" s="75"/>
    </row>
    <row r="39" spans="1:20" s="21" customFormat="1" ht="48.75" customHeight="1" thickBot="1">
      <c r="A39" s="143"/>
      <c r="B39" s="129"/>
      <c r="C39" s="136"/>
      <c r="D39" s="129"/>
      <c r="E39" s="136"/>
      <c r="F39" s="136"/>
      <c r="G39" s="136"/>
      <c r="H39" s="136"/>
      <c r="I39" s="129"/>
      <c r="J39" s="129"/>
      <c r="K39" s="129"/>
      <c r="L39" s="129"/>
      <c r="M39" s="56" t="s">
        <v>24</v>
      </c>
      <c r="N39" s="57" t="s">
        <v>25</v>
      </c>
      <c r="O39" s="58" t="s">
        <v>26</v>
      </c>
      <c r="P39" s="58" t="s">
        <v>27</v>
      </c>
      <c r="Q39" s="58" t="s">
        <v>28</v>
      </c>
      <c r="R39" s="59" t="s">
        <v>29</v>
      </c>
      <c r="S39" s="59" t="s">
        <v>30</v>
      </c>
      <c r="T39" s="76" t="s">
        <v>31</v>
      </c>
    </row>
    <row r="40" spans="1:20" s="38" customFormat="1" ht="15" customHeight="1">
      <c r="A40" s="144">
        <v>1</v>
      </c>
      <c r="B40" s="147">
        <v>3</v>
      </c>
      <c r="C40" s="137" t="s">
        <v>68</v>
      </c>
      <c r="D40" s="122" t="s">
        <v>1</v>
      </c>
      <c r="E40" s="150">
        <v>101172587</v>
      </c>
      <c r="F40" s="137" t="s">
        <v>72</v>
      </c>
      <c r="G40" s="140" t="s">
        <v>69</v>
      </c>
      <c r="H40" s="122" t="s">
        <v>71</v>
      </c>
      <c r="I40" s="125" t="s">
        <v>57</v>
      </c>
      <c r="J40" s="122" t="s">
        <v>1</v>
      </c>
      <c r="K40" s="125" t="s">
        <v>70</v>
      </c>
      <c r="L40" s="36">
        <v>1</v>
      </c>
      <c r="M40" s="72">
        <v>0.2986111111111111</v>
      </c>
      <c r="N40" s="37">
        <v>0.383912037037037</v>
      </c>
      <c r="O40" s="60">
        <v>0.38680555555555557</v>
      </c>
      <c r="P40" s="60">
        <f>O40-N40</f>
        <v>0.0028935185185185452</v>
      </c>
      <c r="Q40" s="61">
        <f>O40-M40</f>
        <v>0.08819444444444446</v>
      </c>
      <c r="R40" s="69">
        <f>$N$7/Q40/24</f>
        <v>14.173228346456689</v>
      </c>
      <c r="S40" s="130">
        <f>SUM($N$7:$N$11)/T40/24</f>
        <v>12.6693647721274</v>
      </c>
      <c r="T40" s="133">
        <f>SUM(Q40:Q44)</f>
        <v>0.39465277777777774</v>
      </c>
    </row>
    <row r="41" spans="1:20" s="38" customFormat="1" ht="15" customHeight="1">
      <c r="A41" s="145"/>
      <c r="B41" s="148"/>
      <c r="C41" s="138"/>
      <c r="D41" s="123"/>
      <c r="E41" s="151"/>
      <c r="F41" s="138"/>
      <c r="G41" s="141"/>
      <c r="H41" s="123"/>
      <c r="I41" s="126"/>
      <c r="J41" s="123"/>
      <c r="K41" s="126"/>
      <c r="L41" s="39">
        <v>2</v>
      </c>
      <c r="M41" s="66">
        <f>O40+$T$7</f>
        <v>0.4076388888888889</v>
      </c>
      <c r="N41" s="40">
        <v>0.498587962962963</v>
      </c>
      <c r="O41" s="66">
        <v>0.5009606481481481</v>
      </c>
      <c r="P41" s="66">
        <f>O41-N41</f>
        <v>0.0023726851851851305</v>
      </c>
      <c r="Q41" s="62">
        <f>O41-M41</f>
        <v>0.09332175925925923</v>
      </c>
      <c r="R41" s="70">
        <f>$N$8/Q41/24</f>
        <v>13.394518169415853</v>
      </c>
      <c r="S41" s="131"/>
      <c r="T41" s="134"/>
    </row>
    <row r="42" spans="1:20" s="38" customFormat="1" ht="15" customHeight="1">
      <c r="A42" s="145"/>
      <c r="B42" s="148"/>
      <c r="C42" s="138"/>
      <c r="D42" s="123"/>
      <c r="E42" s="151"/>
      <c r="F42" s="138"/>
      <c r="G42" s="141"/>
      <c r="H42" s="123"/>
      <c r="I42" s="126"/>
      <c r="J42" s="123"/>
      <c r="K42" s="126"/>
      <c r="L42" s="39">
        <v>3</v>
      </c>
      <c r="M42" s="66">
        <f>O41+$T$8</f>
        <v>0.5217939814814815</v>
      </c>
      <c r="N42" s="40">
        <v>0.5877314814814815</v>
      </c>
      <c r="O42" s="66">
        <v>0.5903472222222222</v>
      </c>
      <c r="P42" s="66">
        <f>O42-N42</f>
        <v>0.0026157407407407796</v>
      </c>
      <c r="Q42" s="62">
        <f>O42-M42</f>
        <v>0.06855324074074076</v>
      </c>
      <c r="R42" s="70">
        <f>$N$9/Q42/24</f>
        <v>12.156002026000335</v>
      </c>
      <c r="S42" s="131"/>
      <c r="T42" s="134"/>
    </row>
    <row r="43" spans="1:20" s="38" customFormat="1" ht="15" customHeight="1">
      <c r="A43" s="145"/>
      <c r="B43" s="148"/>
      <c r="C43" s="138"/>
      <c r="D43" s="123"/>
      <c r="E43" s="151"/>
      <c r="F43" s="138"/>
      <c r="G43" s="141"/>
      <c r="H43" s="123"/>
      <c r="I43" s="126"/>
      <c r="J43" s="123"/>
      <c r="K43" s="126"/>
      <c r="L43" s="39">
        <v>4</v>
      </c>
      <c r="M43" s="66">
        <f>O42+$T$9</f>
        <v>0.6111805555555556</v>
      </c>
      <c r="N43" s="40">
        <v>0.6849537037037038</v>
      </c>
      <c r="O43" s="66">
        <v>0.6877314814814816</v>
      </c>
      <c r="P43" s="66">
        <f>O43-N43</f>
        <v>0.002777777777777768</v>
      </c>
      <c r="Q43" s="62">
        <f>O43-M43</f>
        <v>0.07655092592592594</v>
      </c>
      <c r="R43" s="70">
        <f>$N$10/Q43/24</f>
        <v>10.885999395222255</v>
      </c>
      <c r="S43" s="131"/>
      <c r="T43" s="134"/>
    </row>
    <row r="44" spans="1:20" s="38" customFormat="1" ht="15" customHeight="1" thickBot="1">
      <c r="A44" s="146"/>
      <c r="B44" s="149"/>
      <c r="C44" s="139"/>
      <c r="D44" s="124"/>
      <c r="E44" s="152"/>
      <c r="F44" s="139"/>
      <c r="G44" s="142"/>
      <c r="H44" s="124"/>
      <c r="I44" s="127"/>
      <c r="J44" s="124"/>
      <c r="K44" s="127"/>
      <c r="L44" s="41">
        <v>5</v>
      </c>
      <c r="M44" s="67">
        <f>O43+$T$10</f>
        <v>0.7155092592592593</v>
      </c>
      <c r="N44" s="42">
        <v>0.7835416666666667</v>
      </c>
      <c r="O44" s="67">
        <v>0.7853009259259259</v>
      </c>
      <c r="P44" s="67">
        <f>O44-N44</f>
        <v>0.0017592592592592382</v>
      </c>
      <c r="Q44" s="63">
        <f>N44-M44</f>
        <v>0.06803240740740735</v>
      </c>
      <c r="R44" s="71">
        <f>$N$11/Q44/24</f>
        <v>12.249064307587625</v>
      </c>
      <c r="S44" s="132"/>
      <c r="T44" s="135"/>
    </row>
    <row r="47" spans="3:6" ht="12.75">
      <c r="C47" s="55" t="s">
        <v>2</v>
      </c>
      <c r="F47" s="11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91">
    <mergeCell ref="T40:T44"/>
    <mergeCell ref="G40:G44"/>
    <mergeCell ref="H40:H44"/>
    <mergeCell ref="I40:I44"/>
    <mergeCell ref="K23:K27"/>
    <mergeCell ref="S23:S27"/>
    <mergeCell ref="T23:T27"/>
    <mergeCell ref="A40:A44"/>
    <mergeCell ref="B40:B44"/>
    <mergeCell ref="C40:C44"/>
    <mergeCell ref="D40:D44"/>
    <mergeCell ref="E40:E44"/>
    <mergeCell ref="F23:F27"/>
    <mergeCell ref="A23:A27"/>
    <mergeCell ref="B23:B27"/>
    <mergeCell ref="C23:C27"/>
    <mergeCell ref="D23:D27"/>
    <mergeCell ref="S40:S44"/>
    <mergeCell ref="F40:F44"/>
    <mergeCell ref="K34:K39"/>
    <mergeCell ref="L34:L39"/>
    <mergeCell ref="K40:K44"/>
    <mergeCell ref="I34:I39"/>
    <mergeCell ref="J34:J39"/>
    <mergeCell ref="J40:J44"/>
    <mergeCell ref="G34:G39"/>
    <mergeCell ref="P35:Q35"/>
    <mergeCell ref="P34:Q34"/>
    <mergeCell ref="A34:A39"/>
    <mergeCell ref="B34:B39"/>
    <mergeCell ref="C34:C39"/>
    <mergeCell ref="D34:D39"/>
    <mergeCell ref="E34:E39"/>
    <mergeCell ref="F34:F39"/>
    <mergeCell ref="H34:H39"/>
    <mergeCell ref="G18:G22"/>
    <mergeCell ref="A29:T29"/>
    <mergeCell ref="A30:T30"/>
    <mergeCell ref="A31:T31"/>
    <mergeCell ref="A32:T32"/>
    <mergeCell ref="H18:H22"/>
    <mergeCell ref="I18:I22"/>
    <mergeCell ref="J18:J22"/>
    <mergeCell ref="K18:K22"/>
    <mergeCell ref="E23:E27"/>
    <mergeCell ref="A18:A22"/>
    <mergeCell ref="B18:B22"/>
    <mergeCell ref="C18:C22"/>
    <mergeCell ref="D18:D22"/>
    <mergeCell ref="E18:E22"/>
    <mergeCell ref="F18:F22"/>
    <mergeCell ref="G23:G27"/>
    <mergeCell ref="H23:H27"/>
    <mergeCell ref="I23:I27"/>
    <mergeCell ref="J23:J27"/>
    <mergeCell ref="A2:T2"/>
    <mergeCell ref="A3:T3"/>
    <mergeCell ref="A4:T4"/>
    <mergeCell ref="A5:T5"/>
    <mergeCell ref="S18:S22"/>
    <mergeCell ref="T18:T22"/>
    <mergeCell ref="P8:Q8"/>
    <mergeCell ref="G7:G12"/>
    <mergeCell ref="A7:A12"/>
    <mergeCell ref="B7:B12"/>
    <mergeCell ref="A13:A17"/>
    <mergeCell ref="B13:B17"/>
    <mergeCell ref="C13:C17"/>
    <mergeCell ref="D13:D17"/>
    <mergeCell ref="E13:E17"/>
    <mergeCell ref="F7:F12"/>
    <mergeCell ref="C7:C12"/>
    <mergeCell ref="D7:D12"/>
    <mergeCell ref="E7:E12"/>
    <mergeCell ref="L7:L12"/>
    <mergeCell ref="P7:Q7"/>
    <mergeCell ref="F13:F17"/>
    <mergeCell ref="G13:G17"/>
    <mergeCell ref="H13:H17"/>
    <mergeCell ref="I13:I17"/>
    <mergeCell ref="H7:H12"/>
    <mergeCell ref="J13:J17"/>
    <mergeCell ref="K13:K17"/>
    <mergeCell ref="S6:T6"/>
    <mergeCell ref="S33:T33"/>
    <mergeCell ref="A28:T28"/>
    <mergeCell ref="I7:I12"/>
    <mergeCell ref="J7:J12"/>
    <mergeCell ref="K7:K12"/>
    <mergeCell ref="S13:S17"/>
    <mergeCell ref="T13:T17"/>
  </mergeCells>
  <conditionalFormatting sqref="P13:P16">
    <cfRule type="cellIs" priority="14" dxfId="21" operator="greaterThan" stopIfTrue="1">
      <formula>0.0138888888888889</formula>
    </cfRule>
  </conditionalFormatting>
  <conditionalFormatting sqref="P17">
    <cfRule type="cellIs" priority="13" dxfId="21" operator="greaterThan" stopIfTrue="1">
      <formula>0.0208333333333333</formula>
    </cfRule>
  </conditionalFormatting>
  <conditionalFormatting sqref="P18:P21">
    <cfRule type="cellIs" priority="10" dxfId="21" operator="greaterThan" stopIfTrue="1">
      <formula>0.0138888888888889</formula>
    </cfRule>
  </conditionalFormatting>
  <conditionalFormatting sqref="P22">
    <cfRule type="cellIs" priority="9" dxfId="21" operator="greaterThan" stopIfTrue="1">
      <formula>0.0208333333333333</formula>
    </cfRule>
  </conditionalFormatting>
  <conditionalFormatting sqref="P40:P43">
    <cfRule type="cellIs" priority="6" dxfId="21" operator="greaterThan" stopIfTrue="1">
      <formula>0.0138888888888889</formula>
    </cfRule>
  </conditionalFormatting>
  <conditionalFormatting sqref="P44">
    <cfRule type="cellIs" priority="5" dxfId="21" operator="greaterThan" stopIfTrue="1">
      <formula>0.0208333333333333</formula>
    </cfRule>
  </conditionalFormatting>
  <conditionalFormatting sqref="P27">
    <cfRule type="cellIs" priority="3" dxfId="21" operator="greaterThan" stopIfTrue="1">
      <formula>0.0208333333333333</formula>
    </cfRule>
  </conditionalFormatting>
  <conditionalFormatting sqref="P23:P26">
    <cfRule type="cellIs" priority="4" dxfId="21" operator="greaterThan" stopIfTrue="1">
      <formula>0.0138888888888889</formula>
    </cfRule>
  </conditionalFormatting>
  <printOptions horizontalCentered="1"/>
  <pageMargins left="0.2362204724409449" right="0.2362204724409449" top="0" bottom="0" header="0" footer="0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Лысенко Людмила Сергеевна</cp:lastModifiedBy>
  <cp:lastPrinted>2019-02-26T13:04:48Z</cp:lastPrinted>
  <dcterms:created xsi:type="dcterms:W3CDTF">2011-03-21T11:36:19Z</dcterms:created>
  <dcterms:modified xsi:type="dcterms:W3CDTF">2019-02-26T13:25:30Z</dcterms:modified>
  <cp:category/>
  <cp:version/>
  <cp:contentType/>
  <cp:contentStatus/>
</cp:coreProperties>
</file>